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530" windowHeight="11445" tabRatio="989" activeTab="2"/>
  </bookViews>
  <sheets>
    <sheet name="Final standing 15" sheetId="1" r:id="rId1"/>
    <sheet name="Pusfināls&gt;Fināls 15" sheetId="2" r:id="rId2"/>
    <sheet name="Total Qualif.Results" sheetId="3" r:id="rId3"/>
    <sheet name="Sq.3" sheetId="4" r:id="rId4"/>
    <sheet name="Sq.2" sheetId="5" r:id="rId5"/>
    <sheet name="Sq.1" sheetId="6" r:id="rId6"/>
  </sheets>
  <externalReferences>
    <externalReference r:id="rId7"/>
  </externalReferences>
  <definedNames>
    <definedName name="Excel_BuiltIn_Print_Area" localSheetId="1">'Pusfināls&gt;Fināls 15'!$A$1:$BB$20</definedName>
    <definedName name="Excel_BuiltIn_Print_Area" localSheetId="2">'Total Qualif.Results'!$A$1:$W$18</definedName>
    <definedName name="ind_kesk" localSheetId="4">'[1]individual 09_10-4'!#REF!</definedName>
    <definedName name="ind_kesk" localSheetId="3">'[1]individual 09_10-4'!#REF!</definedName>
    <definedName name="ind_kesk" localSheetId="2">'[1]individual 09_10-4'!#REF!</definedName>
    <definedName name="ind_kesk">'[1]individual 09_10-4'!#REF!</definedName>
    <definedName name="kokku" localSheetId="4">#REF!</definedName>
    <definedName name="kokku" localSheetId="3">#REF!</definedName>
    <definedName name="kokku" localSheetId="2">#REF!</definedName>
    <definedName name="kokku">#REF!</definedName>
    <definedName name="Päevi" localSheetId="4">#REF!</definedName>
    <definedName name="Päevi" localSheetId="3">#REF!</definedName>
    <definedName name="Päevi" localSheetId="2">#REF!</definedName>
    <definedName name="Päevi">#REF!</definedName>
    <definedName name="PlayerList">#REF!</definedName>
    <definedName name="Pol" localSheetId="4">#REF!</definedName>
    <definedName name="Pol" localSheetId="3">#REF!</definedName>
    <definedName name="Pol" localSheetId="2">#REF!</definedName>
    <definedName name="Pol">#REF!</definedName>
    <definedName name="_xlnm.Print_Area" localSheetId="0">'Final standing 15'!$B$1:$K$29</definedName>
    <definedName name="_xlnm.Print_Area" localSheetId="1">'Pusfināls&gt;Fināls 15'!$A$1:$BB$16</definedName>
    <definedName name="_xlnm.Print_Area" localSheetId="5">Sq.1!$A$1:$S$18</definedName>
    <definedName name="_xlnm.Print_Area" localSheetId="4">Sq.2!$A$1:$S$20</definedName>
    <definedName name="_xlnm.Print_Area" localSheetId="3">Sq.3!$A$1:$S$22</definedName>
    <definedName name="_xlnm.Print_Area" localSheetId="2">'Total Qualif.Results'!$A$1:$W$34</definedName>
    <definedName name="TeamList">"RR team"";""CAPAROL"";""LIVO"";""X"";""Turbo"";""Wizards"";""SK ""NB"""";""STORM"";""LARO"";""Plakanizetaji"""</definedName>
    <definedName name="Yes" localSheetId="4">#REF!</definedName>
    <definedName name="Yes" localSheetId="3">#REF!</definedName>
    <definedName name="Yes" localSheetId="2">#REF!</definedName>
    <definedName name="Yes">#REF!</definedName>
  </definedNames>
  <calcPr calcId="171027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5" i="3" l="1"/>
  <c r="T5" i="3" s="1"/>
  <c r="U5" i="3" s="1"/>
  <c r="W5" i="3"/>
  <c r="S6" i="3"/>
  <c r="T6" i="3" s="1"/>
  <c r="W6" i="3"/>
  <c r="S7" i="3"/>
  <c r="T7" i="3" s="1"/>
  <c r="U7" i="3" s="1"/>
  <c r="W7" i="3"/>
  <c r="S9" i="3"/>
  <c r="T9" i="3" s="1"/>
  <c r="W9" i="3"/>
  <c r="S11" i="3"/>
  <c r="T11" i="3" s="1"/>
  <c r="U11" i="3" s="1"/>
  <c r="W11" i="3"/>
  <c r="S15" i="3"/>
  <c r="T15" i="3" s="1"/>
  <c r="W15" i="3"/>
  <c r="S20" i="3"/>
  <c r="T20" i="3" s="1"/>
  <c r="W20" i="3"/>
  <c r="S23" i="3"/>
  <c r="T23" i="3" s="1"/>
  <c r="W23" i="3"/>
  <c r="S24" i="3"/>
  <c r="T24" i="3" s="1"/>
  <c r="U24" i="3" s="1"/>
  <c r="W24" i="3"/>
  <c r="S26" i="3"/>
  <c r="T26" i="3" s="1"/>
  <c r="W26" i="3"/>
  <c r="S28" i="3"/>
  <c r="T28" i="3" s="1"/>
  <c r="W28" i="3"/>
  <c r="S29" i="3"/>
  <c r="T29" i="3" s="1"/>
  <c r="U29" i="3" s="1"/>
  <c r="W29" i="3"/>
  <c r="S18" i="6"/>
  <c r="P18" i="6"/>
  <c r="Q18" i="6" s="1"/>
  <c r="O18" i="6"/>
  <c r="S17" i="6"/>
  <c r="P17" i="6"/>
  <c r="Q17" i="6" s="1"/>
  <c r="O17" i="6"/>
  <c r="S16" i="6"/>
  <c r="O16" i="6"/>
  <c r="P16" i="6" s="1"/>
  <c r="S15" i="6"/>
  <c r="P15" i="6"/>
  <c r="Q15" i="6" s="1"/>
  <c r="O15" i="6"/>
  <c r="S14" i="6"/>
  <c r="O14" i="6"/>
  <c r="P14" i="6" s="1"/>
  <c r="R15" i="6" s="1"/>
  <c r="S13" i="6"/>
  <c r="P13" i="6"/>
  <c r="Q13" i="6" s="1"/>
  <c r="O13" i="6"/>
  <c r="S12" i="6"/>
  <c r="O12" i="6"/>
  <c r="P12" i="6" s="1"/>
  <c r="S11" i="6"/>
  <c r="P11" i="6"/>
  <c r="Q11" i="6" s="1"/>
  <c r="O11" i="6"/>
  <c r="S10" i="6"/>
  <c r="O10" i="6"/>
  <c r="P10" i="6" s="1"/>
  <c r="Q10" i="6" s="1"/>
  <c r="S9" i="6"/>
  <c r="P9" i="6"/>
  <c r="Q9" i="6" s="1"/>
  <c r="O9" i="6"/>
  <c r="S8" i="6"/>
  <c r="O8" i="6"/>
  <c r="P8" i="6" s="1"/>
  <c r="R8" i="6" s="1"/>
  <c r="S7" i="6"/>
  <c r="R7" i="6"/>
  <c r="P7" i="6"/>
  <c r="Q7" i="6" s="1"/>
  <c r="O7" i="6"/>
  <c r="S6" i="6"/>
  <c r="O6" i="6"/>
  <c r="P6" i="6" s="1"/>
  <c r="R6" i="6" s="1"/>
  <c r="S5" i="6"/>
  <c r="R5" i="6"/>
  <c r="P5" i="6"/>
  <c r="Q5" i="6" s="1"/>
  <c r="O5" i="6"/>
  <c r="S4" i="6"/>
  <c r="Q4" i="6"/>
  <c r="P4" i="6"/>
  <c r="R4" i="6" s="1"/>
  <c r="O4" i="6"/>
  <c r="S2" i="6"/>
  <c r="S19" i="5"/>
  <c r="O19" i="5"/>
  <c r="P19" i="5" s="1"/>
  <c r="Q19" i="5" s="1"/>
  <c r="S18" i="5"/>
  <c r="P18" i="5"/>
  <c r="Q18" i="5" s="1"/>
  <c r="O18" i="5"/>
  <c r="S17" i="5"/>
  <c r="O17" i="5"/>
  <c r="P17" i="5" s="1"/>
  <c r="S16" i="5"/>
  <c r="P16" i="5"/>
  <c r="Q16" i="5" s="1"/>
  <c r="O16" i="5"/>
  <c r="S15" i="5"/>
  <c r="O15" i="5"/>
  <c r="P15" i="5" s="1"/>
  <c r="Q15" i="5" s="1"/>
  <c r="S14" i="5"/>
  <c r="P14" i="5"/>
  <c r="Q14" i="5" s="1"/>
  <c r="O14" i="5"/>
  <c r="S13" i="5"/>
  <c r="O13" i="5"/>
  <c r="P13" i="5" s="1"/>
  <c r="S12" i="5"/>
  <c r="P12" i="5"/>
  <c r="Q12" i="5" s="1"/>
  <c r="O12" i="5"/>
  <c r="S11" i="5"/>
  <c r="O11" i="5"/>
  <c r="P11" i="5" s="1"/>
  <c r="Q11" i="5" s="1"/>
  <c r="S10" i="5"/>
  <c r="P10" i="5"/>
  <c r="Q10" i="5" s="1"/>
  <c r="O10" i="5"/>
  <c r="S9" i="5"/>
  <c r="O9" i="5"/>
  <c r="P9" i="5" s="1"/>
  <c r="S8" i="5"/>
  <c r="P8" i="5"/>
  <c r="Q8" i="5" s="1"/>
  <c r="O8" i="5"/>
  <c r="S7" i="5"/>
  <c r="O7" i="5"/>
  <c r="P7" i="5" s="1"/>
  <c r="Q7" i="5" s="1"/>
  <c r="S6" i="5"/>
  <c r="P6" i="5"/>
  <c r="Q6" i="5" s="1"/>
  <c r="O6" i="5"/>
  <c r="S5" i="5"/>
  <c r="O5" i="5"/>
  <c r="P5" i="5" s="1"/>
  <c r="S4" i="5"/>
  <c r="P4" i="5"/>
  <c r="Q4" i="5" s="1"/>
  <c r="O4" i="5"/>
  <c r="S2" i="5"/>
  <c r="S22" i="4"/>
  <c r="P22" i="4"/>
  <c r="Q22" i="4" s="1"/>
  <c r="O22" i="4"/>
  <c r="S21" i="4"/>
  <c r="O21" i="4"/>
  <c r="P21" i="4" s="1"/>
  <c r="S20" i="4"/>
  <c r="P20" i="4"/>
  <c r="Q20" i="4" s="1"/>
  <c r="O20" i="4"/>
  <c r="S19" i="4"/>
  <c r="O19" i="4"/>
  <c r="P19" i="4" s="1"/>
  <c r="Q19" i="4" s="1"/>
  <c r="S18" i="4"/>
  <c r="P18" i="4"/>
  <c r="Q18" i="4" s="1"/>
  <c r="O18" i="4"/>
  <c r="S17" i="4"/>
  <c r="O17" i="4"/>
  <c r="P17" i="4" s="1"/>
  <c r="S16" i="4"/>
  <c r="P16" i="4"/>
  <c r="Q16" i="4" s="1"/>
  <c r="O16" i="4"/>
  <c r="S15" i="4"/>
  <c r="O15" i="4"/>
  <c r="P15" i="4" s="1"/>
  <c r="Q15" i="4" s="1"/>
  <c r="S14" i="4"/>
  <c r="P14" i="4"/>
  <c r="Q14" i="4" s="1"/>
  <c r="O14" i="4"/>
  <c r="S13" i="4"/>
  <c r="O13" i="4"/>
  <c r="P13" i="4" s="1"/>
  <c r="S12" i="4"/>
  <c r="P12" i="4"/>
  <c r="Q12" i="4" s="1"/>
  <c r="O12" i="4"/>
  <c r="S11" i="4"/>
  <c r="O11" i="4"/>
  <c r="P11" i="4" s="1"/>
  <c r="Q11" i="4" s="1"/>
  <c r="S10" i="4"/>
  <c r="P10" i="4"/>
  <c r="Q10" i="4" s="1"/>
  <c r="O10" i="4"/>
  <c r="S9" i="4"/>
  <c r="O9" i="4"/>
  <c r="P9" i="4" s="1"/>
  <c r="S8" i="4"/>
  <c r="P8" i="4"/>
  <c r="Q8" i="4" s="1"/>
  <c r="O8" i="4"/>
  <c r="S7" i="4"/>
  <c r="O7" i="4"/>
  <c r="P7" i="4" s="1"/>
  <c r="Q7" i="4" s="1"/>
  <c r="S6" i="4"/>
  <c r="P6" i="4"/>
  <c r="Q6" i="4" s="1"/>
  <c r="O6" i="4"/>
  <c r="S5" i="4"/>
  <c r="O5" i="4"/>
  <c r="P5" i="4" s="1"/>
  <c r="R5" i="4" s="1"/>
  <c r="S4" i="4"/>
  <c r="R4" i="4"/>
  <c r="P4" i="4"/>
  <c r="Q4" i="4" s="1"/>
  <c r="O4" i="4"/>
  <c r="S2" i="4"/>
  <c r="W27" i="3"/>
  <c r="S27" i="3"/>
  <c r="T27" i="3" s="1"/>
  <c r="W25" i="3"/>
  <c r="S25" i="3"/>
  <c r="T25" i="3" s="1"/>
  <c r="V25" i="3" s="1"/>
  <c r="W22" i="3"/>
  <c r="S22" i="3"/>
  <c r="T22" i="3" s="1"/>
  <c r="V22" i="3" s="1"/>
  <c r="W21" i="3"/>
  <c r="S21" i="3"/>
  <c r="T21" i="3" s="1"/>
  <c r="W19" i="3"/>
  <c r="S19" i="3"/>
  <c r="T19" i="3" s="1"/>
  <c r="W18" i="3"/>
  <c r="S18" i="3"/>
  <c r="T18" i="3" s="1"/>
  <c r="U18" i="3" s="1"/>
  <c r="W17" i="3"/>
  <c r="S17" i="3"/>
  <c r="T17" i="3" s="1"/>
  <c r="W16" i="3"/>
  <c r="S16" i="3"/>
  <c r="T16" i="3" s="1"/>
  <c r="U16" i="3" s="1"/>
  <c r="W14" i="3"/>
  <c r="S14" i="3"/>
  <c r="T14" i="3" s="1"/>
  <c r="W13" i="3"/>
  <c r="S13" i="3"/>
  <c r="T13" i="3" s="1"/>
  <c r="W12" i="3"/>
  <c r="S12" i="3"/>
  <c r="T12" i="3" s="1"/>
  <c r="U12" i="3" s="1"/>
  <c r="W10" i="3"/>
  <c r="S10" i="3"/>
  <c r="T10" i="3" s="1"/>
  <c r="W8" i="3"/>
  <c r="S8" i="3"/>
  <c r="T8" i="3" s="1"/>
  <c r="U8" i="3" s="1"/>
  <c r="W4" i="3"/>
  <c r="T4" i="3"/>
  <c r="V4" i="3" s="1"/>
  <c r="S4" i="3"/>
  <c r="W2" i="3"/>
  <c r="W16" i="2"/>
  <c r="S16" i="2"/>
  <c r="T16" i="2" s="1"/>
  <c r="W15" i="2"/>
  <c r="T15" i="2"/>
  <c r="U15" i="2" s="1"/>
  <c r="S15" i="2"/>
  <c r="W14" i="2"/>
  <c r="S14" i="2"/>
  <c r="T14" i="2" s="1"/>
  <c r="W13" i="2"/>
  <c r="T13" i="2"/>
  <c r="U13" i="2" s="1"/>
  <c r="S13" i="2"/>
  <c r="W12" i="2"/>
  <c r="S12" i="2"/>
  <c r="T12" i="2" s="1"/>
  <c r="W11" i="2"/>
  <c r="T11" i="2"/>
  <c r="U11" i="2" s="1"/>
  <c r="S11" i="2"/>
  <c r="W10" i="2"/>
  <c r="S10" i="2"/>
  <c r="T10" i="2" s="1"/>
  <c r="V10" i="2" s="1"/>
  <c r="W9" i="2"/>
  <c r="V9" i="2"/>
  <c r="T9" i="2"/>
  <c r="U9" i="2" s="1"/>
  <c r="S9" i="2"/>
  <c r="W8" i="2"/>
  <c r="U8" i="2"/>
  <c r="S8" i="2"/>
  <c r="T8" i="2" s="1"/>
  <c r="V8" i="2" s="1"/>
  <c r="W7" i="2"/>
  <c r="T7" i="2"/>
  <c r="U7" i="2" s="1"/>
  <c r="S7" i="2"/>
  <c r="W6" i="2"/>
  <c r="S6" i="2"/>
  <c r="T6" i="2" s="1"/>
  <c r="V6" i="2" s="1"/>
  <c r="W5" i="2"/>
  <c r="V5" i="2"/>
  <c r="T5" i="2"/>
  <c r="U5" i="2" s="1"/>
  <c r="S5" i="2"/>
  <c r="W4" i="2"/>
  <c r="U4" i="2"/>
  <c r="S4" i="2"/>
  <c r="T4" i="2" s="1"/>
  <c r="V4" i="2" s="1"/>
  <c r="U2" i="2"/>
  <c r="V29" i="3" l="1"/>
  <c r="V24" i="3"/>
  <c r="V11" i="3"/>
  <c r="V7" i="3"/>
  <c r="V5" i="3"/>
  <c r="V28" i="3"/>
  <c r="U28" i="3"/>
  <c r="V26" i="3"/>
  <c r="U26" i="3"/>
  <c r="V23" i="3"/>
  <c r="U23" i="3"/>
  <c r="V20" i="3"/>
  <c r="U20" i="3"/>
  <c r="V15" i="3"/>
  <c r="U15" i="3"/>
  <c r="V9" i="3"/>
  <c r="U9" i="3"/>
  <c r="V6" i="3"/>
  <c r="U6" i="3"/>
  <c r="U4" i="3"/>
  <c r="V14" i="2"/>
  <c r="U14" i="2"/>
  <c r="U13" i="3"/>
  <c r="V13" i="3"/>
  <c r="V14" i="3"/>
  <c r="U14" i="3"/>
  <c r="V19" i="3"/>
  <c r="U19" i="3"/>
  <c r="U21" i="3"/>
  <c r="V21" i="3"/>
  <c r="U27" i="3"/>
  <c r="V27" i="3"/>
  <c r="U6" i="2"/>
  <c r="V7" i="2"/>
  <c r="U10" i="2"/>
  <c r="V11" i="2"/>
  <c r="V12" i="2"/>
  <c r="U12" i="2"/>
  <c r="V16" i="2"/>
  <c r="U16" i="2"/>
  <c r="V10" i="3"/>
  <c r="U10" i="3"/>
  <c r="V17" i="3"/>
  <c r="U17" i="3"/>
  <c r="V13" i="2"/>
  <c r="V15" i="2"/>
  <c r="V8" i="3"/>
  <c r="V12" i="3"/>
  <c r="V16" i="3"/>
  <c r="V18" i="3"/>
  <c r="U22" i="3"/>
  <c r="U25" i="3"/>
  <c r="R8" i="4"/>
  <c r="R9" i="4"/>
  <c r="R12" i="4"/>
  <c r="R13" i="4"/>
  <c r="R16" i="4"/>
  <c r="R17" i="4"/>
  <c r="R20" i="4"/>
  <c r="R21" i="4"/>
  <c r="R4" i="5"/>
  <c r="R5" i="5"/>
  <c r="R8" i="5"/>
  <c r="R9" i="5"/>
  <c r="R12" i="5"/>
  <c r="R13" i="5"/>
  <c r="R16" i="5"/>
  <c r="R17" i="5"/>
  <c r="Q6" i="6"/>
  <c r="R11" i="6"/>
  <c r="R12" i="6"/>
  <c r="Q14" i="6"/>
  <c r="R16" i="6"/>
  <c r="R18" i="6"/>
  <c r="Q5" i="4"/>
  <c r="R6" i="4"/>
  <c r="R7" i="4"/>
  <c r="Q9" i="4"/>
  <c r="R10" i="4"/>
  <c r="R11" i="4"/>
  <c r="Q13" i="4"/>
  <c r="R14" i="4"/>
  <c r="R15" i="4"/>
  <c r="Q17" i="4"/>
  <c r="R18" i="4"/>
  <c r="R19" i="4"/>
  <c r="Q21" i="4"/>
  <c r="R22" i="4"/>
  <c r="Q5" i="5"/>
  <c r="R6" i="5"/>
  <c r="R7" i="5"/>
  <c r="Q9" i="5"/>
  <c r="R10" i="5"/>
  <c r="R11" i="5"/>
  <c r="Q13" i="5"/>
  <c r="R14" i="5"/>
  <c r="R15" i="5"/>
  <c r="Q17" i="5"/>
  <c r="R18" i="5"/>
  <c r="R19" i="5"/>
  <c r="Q8" i="6"/>
  <c r="R9" i="6"/>
  <c r="R10" i="6"/>
  <c r="Q12" i="6"/>
  <c r="R13" i="6"/>
  <c r="R14" i="6"/>
  <c r="Q16" i="6"/>
</calcChain>
</file>

<file path=xl/sharedStrings.xml><?xml version="1.0" encoding="utf-8"?>
<sst xmlns="http://schemas.openxmlformats.org/spreadsheetml/2006/main" count="315" uniqueCount="100">
  <si>
    <t>Final standing</t>
  </si>
  <si>
    <t xml:space="preserve">Place </t>
  </si>
  <si>
    <t>Gender</t>
  </si>
  <si>
    <t>Vārds Uzvārds</t>
  </si>
  <si>
    <t>Klubs</t>
  </si>
  <si>
    <t>Kvalif. punkti</t>
  </si>
  <si>
    <t>Fināl punkti</t>
  </si>
  <si>
    <t>total</t>
  </si>
  <si>
    <t>Fināls</t>
  </si>
  <si>
    <t>PF3</t>
  </si>
  <si>
    <t>PF2</t>
  </si>
  <si>
    <t>PF1</t>
  </si>
  <si>
    <t>Kvalifikacija</t>
  </si>
  <si>
    <t>Pusfināls 1. kātra</t>
  </si>
  <si>
    <t>Pusfināls 2. kārta</t>
  </si>
  <si>
    <t>Pusfināls 3. kārta</t>
  </si>
  <si>
    <t>Fināls 1. kārta</t>
  </si>
  <si>
    <t>state</t>
  </si>
  <si>
    <t>gender</t>
  </si>
  <si>
    <t>Line Pos</t>
  </si>
  <si>
    <t>HDC</t>
  </si>
  <si>
    <t>G1</t>
  </si>
  <si>
    <t>G2</t>
  </si>
  <si>
    <t>G3</t>
  </si>
  <si>
    <t>G4</t>
  </si>
  <si>
    <t>G5</t>
  </si>
  <si>
    <t>G6</t>
  </si>
  <si>
    <t>Fk1.1</t>
  </si>
  <si>
    <t>Fk1.2</t>
  </si>
  <si>
    <t>Fk1.3</t>
  </si>
  <si>
    <t>Fk1.4</t>
  </si>
  <si>
    <t>Pins</t>
  </si>
  <si>
    <t>SUM total</t>
  </si>
  <si>
    <t>AVG</t>
  </si>
  <si>
    <t>Diff.</t>
  </si>
  <si>
    <t>MAX</t>
  </si>
  <si>
    <t>VIETA</t>
  </si>
  <si>
    <t>Line Pos.</t>
  </si>
  <si>
    <t>A</t>
  </si>
  <si>
    <t>D</t>
  </si>
  <si>
    <t>G</t>
  </si>
  <si>
    <t>C</t>
  </si>
  <si>
    <t>B</t>
  </si>
  <si>
    <t>E</t>
  </si>
  <si>
    <t>Fināls 2. kārta</t>
  </si>
  <si>
    <t>F</t>
  </si>
  <si>
    <t>H</t>
  </si>
  <si>
    <t>Total Qualification result</t>
  </si>
  <si>
    <t>4a</t>
  </si>
  <si>
    <t>Artūrs Perepjolkins</t>
  </si>
  <si>
    <t>LABA</t>
  </si>
  <si>
    <t>2a</t>
  </si>
  <si>
    <t>Jānis Zemītis</t>
  </si>
  <si>
    <t>Ten Pin</t>
  </si>
  <si>
    <t xml:space="preserve">1b </t>
  </si>
  <si>
    <t>Nikolajs Ovčiņņikovs</t>
  </si>
  <si>
    <t>1a</t>
  </si>
  <si>
    <t>Julians Visockis</t>
  </si>
  <si>
    <t>7a</t>
  </si>
  <si>
    <t>Hudjakovs Artemijs</t>
  </si>
  <si>
    <t>5a</t>
  </si>
  <si>
    <t>Edgars Poišs</t>
  </si>
  <si>
    <t>8a</t>
  </si>
  <si>
    <t>Vladimirs Pribiļevs</t>
  </si>
  <si>
    <t>5b</t>
  </si>
  <si>
    <t>Jurijs Dumcevs</t>
  </si>
  <si>
    <t>7b</t>
  </si>
  <si>
    <t>Hudjakova Veronika</t>
  </si>
  <si>
    <t>6b</t>
  </si>
  <si>
    <t>Vladimirs Lagunovs</t>
  </si>
  <si>
    <t>3b</t>
  </si>
  <si>
    <t>Ints Krievkalns</t>
  </si>
  <si>
    <t>6a</t>
  </si>
  <si>
    <t>Mārtiņš Vilnis</t>
  </si>
  <si>
    <t>3a</t>
  </si>
  <si>
    <t>Andrejs Zilgalvis</t>
  </si>
  <si>
    <t>Zelta Prizma</t>
  </si>
  <si>
    <t>2b</t>
  </si>
  <si>
    <t>Karīna Petrova</t>
  </si>
  <si>
    <t># 3 Maiņa 10:00 - 09.04.16. Sestdiena</t>
  </si>
  <si>
    <t>sq Nr.</t>
  </si>
  <si>
    <t># 2 Maiņa 19:00 - 07.04.16. Ceturtdiena</t>
  </si>
  <si>
    <t>Pēteris Cimdiņš</t>
  </si>
  <si>
    <t>Artūrs Ļevikins</t>
  </si>
  <si>
    <t>A-Z Boulings</t>
  </si>
  <si>
    <t>Marija Tkačenko</t>
  </si>
  <si>
    <t>4b</t>
  </si>
  <si>
    <t>Dmitrijs Čebotarjevs</t>
  </si>
  <si>
    <t>TenPin</t>
  </si>
  <si>
    <t>Andis Dārziņš</t>
  </si>
  <si>
    <t>Jānis Dzalbs</t>
  </si>
  <si>
    <t>Nikolajs Ovčiņnikovs</t>
  </si>
  <si>
    <t>Arvils Sproģis</t>
  </si>
  <si>
    <t>Jānis Zalītis</t>
  </si>
  <si>
    <t>1b</t>
  </si>
  <si>
    <t>Ivars Vinters</t>
  </si>
  <si>
    <t>-</t>
  </si>
  <si>
    <t>Elizabete Gorina</t>
  </si>
  <si>
    <t>Artūrs Kaļiņins</t>
  </si>
  <si>
    <t># 1 Maiņa 19:00 - 04.04.16. Pirmdiena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</si>
</sst>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h:mm"/>
  </numFmts>
  <fonts count="67" x14ac:knownFonts="1">
    <font>
      <sz val="10"/>
      <name val="Arial"/>
      <family val="2"/>
      <charset val="1"/>
    </font>
    <font>
      <sz val="10"/>
      <name val="Arial"/>
      <family val="2"/>
      <charset val="204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8"/>
      <color rgb="FFFFFFFF"/>
      <name val="Tahoma"/>
      <family val="2"/>
      <charset val="1"/>
    </font>
    <font>
      <b/>
      <sz val="12"/>
      <name val="Tahoma"/>
      <family val="2"/>
      <charset val="1"/>
    </font>
    <font>
      <b/>
      <sz val="10"/>
      <name val="Tahoma"/>
      <family val="2"/>
      <charset val="1"/>
    </font>
    <font>
      <sz val="12"/>
      <color rgb="FF0000D4"/>
      <name val="Tahoma"/>
      <family val="2"/>
      <charset val="204"/>
    </font>
    <font>
      <sz val="8"/>
      <color rgb="FF0000D4"/>
      <name val="Tahoma"/>
      <family val="2"/>
      <charset val="204"/>
    </font>
    <font>
      <sz val="12"/>
      <name val="Tahoma"/>
      <family val="2"/>
      <charset val="1"/>
    </font>
    <font>
      <sz val="12"/>
      <color rgb="FF0000D4"/>
      <name val="Tahoma"/>
      <family val="2"/>
      <charset val="1"/>
    </font>
    <font>
      <sz val="8"/>
      <color rgb="FFDD0806"/>
      <name val="Tahoma"/>
      <family val="2"/>
      <charset val="1"/>
    </font>
    <font>
      <sz val="10"/>
      <name val="Tahoma"/>
      <family val="2"/>
      <charset val="1"/>
    </font>
    <font>
      <b/>
      <sz val="14"/>
      <name val="Arial"/>
      <family val="2"/>
      <charset val="1"/>
    </font>
    <font>
      <sz val="10"/>
      <color rgb="FFDD0806"/>
      <name val="Tahoma"/>
      <family val="2"/>
      <charset val="1"/>
    </font>
    <font>
      <sz val="12"/>
      <color rgb="FF000000"/>
      <name val="Times New Roman"/>
      <family val="1"/>
      <charset val="186"/>
    </font>
    <font>
      <sz val="12"/>
      <color rgb="FF000000"/>
      <name val="Tahoma"/>
      <family val="2"/>
      <charset val="204"/>
    </font>
    <font>
      <sz val="8"/>
      <color rgb="FFFF0000"/>
      <name val="Tahoma"/>
      <family val="2"/>
      <charset val="186"/>
    </font>
    <font>
      <sz val="12"/>
      <name val="Arial"/>
      <family val="2"/>
      <charset val="1"/>
    </font>
    <font>
      <sz val="8"/>
      <name val="Arial"/>
      <family val="2"/>
      <charset val="1"/>
    </font>
    <font>
      <b/>
      <sz val="20"/>
      <name val="Tahoma"/>
      <family val="2"/>
      <charset val="1"/>
    </font>
    <font>
      <b/>
      <sz val="14"/>
      <color rgb="FFDD0806"/>
      <name val="Arial"/>
      <family val="2"/>
      <charset val="204"/>
    </font>
    <font>
      <sz val="20"/>
      <name val="Arial"/>
      <family val="2"/>
      <charset val="204"/>
    </font>
    <font>
      <sz val="8"/>
      <name val="Tahoma"/>
      <family val="2"/>
      <charset val="1"/>
    </font>
    <font>
      <sz val="12"/>
      <name val="Tahoma"/>
      <family val="2"/>
      <charset val="204"/>
    </font>
    <font>
      <b/>
      <sz val="10"/>
      <color rgb="FFDD0806"/>
      <name val="Tahoma"/>
      <family val="2"/>
      <charset val="204"/>
    </font>
    <font>
      <b/>
      <sz val="10"/>
      <color rgb="FF0000D4"/>
      <name val="Tahoma"/>
      <family val="2"/>
      <charset val="1"/>
    </font>
    <font>
      <b/>
      <sz val="12"/>
      <color rgb="FF0000D4"/>
      <name val="Tahoma"/>
      <family val="2"/>
      <charset val="1"/>
    </font>
    <font>
      <sz val="12"/>
      <color rgb="FF000000"/>
      <name val="Tahoma"/>
      <family val="2"/>
      <charset val="1"/>
    </font>
    <font>
      <sz val="12"/>
      <color rgb="FF000000"/>
      <name val="Tahoma"/>
      <family val="2"/>
      <charset val="186"/>
    </font>
    <font>
      <sz val="14"/>
      <color rgb="FF000000"/>
      <name val="Times New Roman"/>
      <family val="1"/>
      <charset val="186"/>
    </font>
    <font>
      <sz val="10"/>
      <color rgb="FFDD0806"/>
      <name val="Tahoma"/>
      <family val="2"/>
      <charset val="204"/>
    </font>
    <font>
      <sz val="12"/>
      <color rgb="FF003366"/>
      <name val="Tahoma"/>
      <family val="2"/>
      <charset val="1"/>
    </font>
    <font>
      <sz val="12"/>
      <name val="Tahoma"/>
      <family val="2"/>
      <charset val="186"/>
    </font>
    <font>
      <b/>
      <sz val="12"/>
      <name val="Tahoma"/>
      <family val="2"/>
      <charset val="204"/>
    </font>
    <font>
      <b/>
      <sz val="12"/>
      <color rgb="FF111111"/>
      <name val="Tahoma"/>
      <family val="2"/>
      <charset val="204"/>
    </font>
    <font>
      <sz val="12"/>
      <color rgb="FF111111"/>
      <name val="Tahoma"/>
      <family val="2"/>
      <charset val="204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1"/>
    </font>
    <font>
      <b/>
      <sz val="11"/>
      <color rgb="FF000000"/>
      <name val="Tahoma"/>
      <family val="2"/>
      <charset val="204"/>
    </font>
    <font>
      <b/>
      <sz val="16"/>
      <name val="Arial"/>
      <family val="2"/>
      <charset val="1"/>
    </font>
    <font>
      <b/>
      <sz val="12"/>
      <color rgb="FF0000D4"/>
      <name val="Tahoma"/>
      <family val="2"/>
      <charset val="204"/>
    </font>
    <font>
      <b/>
      <sz val="8"/>
      <color rgb="FF0000D4"/>
      <name val="Tahoma"/>
      <family val="2"/>
      <charset val="204"/>
    </font>
    <font>
      <b/>
      <sz val="8"/>
      <color rgb="FFDD0806"/>
      <name val="Tahoma"/>
      <family val="2"/>
      <charset val="204"/>
    </font>
    <font>
      <b/>
      <sz val="12"/>
      <color rgb="FF003366"/>
      <name val="Tahoma"/>
      <family val="2"/>
      <charset val="204"/>
    </font>
    <font>
      <b/>
      <sz val="10"/>
      <name val="Tahoma"/>
      <family val="2"/>
      <charset val="204"/>
    </font>
    <font>
      <sz val="12"/>
      <color rgb="FF003366"/>
      <name val="Tahoma"/>
      <family val="2"/>
      <charset val="204"/>
    </font>
    <font>
      <sz val="14"/>
      <name val="Tahoma"/>
      <family val="2"/>
      <charset val="1"/>
    </font>
    <font>
      <sz val="10"/>
      <color rgb="FFFF0000"/>
      <name val="Tahoma"/>
      <family val="2"/>
      <charset val="204"/>
    </font>
    <font>
      <sz val="8"/>
      <color rgb="FFDD0806"/>
      <name val="Tahoma"/>
      <family val="2"/>
      <charset val="204"/>
    </font>
    <font>
      <sz val="14"/>
      <name val="Arial"/>
      <family val="2"/>
      <charset val="1"/>
    </font>
    <font>
      <sz val="16"/>
      <name val="Arial"/>
      <family val="2"/>
      <charset val="204"/>
    </font>
    <font>
      <b/>
      <sz val="16"/>
      <name val="Tahoma"/>
      <family val="2"/>
      <charset val="1"/>
    </font>
    <font>
      <b/>
      <sz val="10"/>
      <color rgb="FF000090"/>
      <name val="Arial"/>
      <family val="2"/>
      <charset val="1"/>
    </font>
    <font>
      <sz val="8"/>
      <color rgb="FF0000D4"/>
      <name val="Tahoma"/>
      <family val="2"/>
      <charset val="1"/>
    </font>
    <font>
      <b/>
      <sz val="10"/>
      <color rgb="FF006411"/>
      <name val="Tahoma"/>
      <family val="2"/>
      <charset val="1"/>
    </font>
    <font>
      <b/>
      <sz val="12"/>
      <color rgb="FF000000"/>
      <name val="Tahoma"/>
      <family val="2"/>
      <charset val="1"/>
    </font>
    <font>
      <sz val="9"/>
      <name val="Tahoma"/>
      <family val="2"/>
      <charset val="204"/>
    </font>
    <font>
      <sz val="8"/>
      <color rgb="FF0D50B3"/>
      <name val="Tahoma"/>
      <family val="2"/>
      <charset val="204"/>
    </font>
    <font>
      <sz val="10"/>
      <color rgb="FF0D50B3"/>
      <name val="Tahoma"/>
      <family val="2"/>
      <charset val="204"/>
    </font>
    <font>
      <sz val="12"/>
      <color rgb="FF0D50B3"/>
      <name val="Tahoma"/>
      <family val="2"/>
      <charset val="204"/>
    </font>
    <font>
      <b/>
      <sz val="12"/>
      <name val="Tahoma"/>
      <family val="2"/>
      <charset val="186"/>
    </font>
    <font>
      <sz val="12"/>
      <name val="Arial"/>
      <family val="2"/>
      <charset val="204"/>
    </font>
    <font>
      <b/>
      <sz val="12"/>
      <color rgb="FFFF0000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969696"/>
        <bgColor rgb="FFA5A5A5"/>
      </patternFill>
    </fill>
    <fill>
      <patternFill patternType="solid">
        <fgColor rgb="FFC0C0C0"/>
        <bgColor rgb="FFC9C9C9"/>
      </patternFill>
    </fill>
    <fill>
      <patternFill patternType="solid">
        <fgColor rgb="FFFFCC00"/>
        <bgColor rgb="FFFFC000"/>
      </patternFill>
    </fill>
    <fill>
      <patternFill patternType="solid">
        <fgColor rgb="FFFCF305"/>
        <bgColor rgb="FFFFCC00"/>
      </patternFill>
    </fill>
    <fill>
      <patternFill patternType="solid">
        <fgColor rgb="FFFFFFFF"/>
        <bgColor rgb="FFF2F2F2"/>
      </patternFill>
    </fill>
    <fill>
      <patternFill patternType="solid">
        <fgColor rgb="FFFFFF99"/>
        <bgColor rgb="FFFFEB9C"/>
      </patternFill>
    </fill>
    <fill>
      <patternFill patternType="solid">
        <fgColor rgb="FFFF6600"/>
        <bgColor rgb="FFFB7D00"/>
      </patternFill>
    </fill>
    <fill>
      <patternFill patternType="solid">
        <fgColor theme="0" tint="-4.9989318521683403E-2"/>
        <bgColor rgb="FFFFEB9C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protection locked="0"/>
    </xf>
    <xf numFmtId="0" fontId="1" fillId="0" borderId="0"/>
  </cellStyleXfs>
  <cellXfs count="382">
    <xf numFmtId="0" fontId="0" fillId="0" borderId="0" xfId="0">
      <protection locked="0"/>
    </xf>
    <xf numFmtId="0" fontId="55" fillId="3" borderId="40" xfId="0" applyFont="1" applyFill="1" applyBorder="1" applyAlignment="1">
      <alignment horizontal="left" vertical="center"/>
      <protection locked="0"/>
    </xf>
    <xf numFmtId="0" fontId="6" fillId="0" borderId="0" xfId="0" applyFont="1" applyBorder="1" applyAlignment="1">
      <alignment horizontal="center"/>
      <protection locked="0"/>
    </xf>
    <xf numFmtId="0" fontId="41" fillId="3" borderId="40" xfId="0" applyFont="1" applyFill="1" applyBorder="1" applyAlignment="1">
      <alignment horizontal="left" vertical="center"/>
      <protection locked="0"/>
    </xf>
    <xf numFmtId="0" fontId="55" fillId="3" borderId="0" xfId="0" applyFont="1" applyFill="1" applyBorder="1" applyAlignment="1">
      <alignment horizontal="left" vertical="center"/>
      <protection locked="0"/>
    </xf>
    <xf numFmtId="0" fontId="21" fillId="0" borderId="0" xfId="0" applyFont="1" applyBorder="1" applyAlignment="1">
      <alignment horizontal="left"/>
      <protection locked="0"/>
    </xf>
    <xf numFmtId="0" fontId="3" fillId="0" borderId="15" xfId="0" applyFont="1" applyBorder="1" applyAlignment="1">
      <alignment horizontal="center" vertical="center" textRotation="90"/>
      <protection locked="0"/>
    </xf>
    <xf numFmtId="0" fontId="3" fillId="0" borderId="3" xfId="0" applyFont="1" applyBorder="1" applyAlignment="1" applyProtection="1">
      <alignment horizontal="center" vertical="center" textRotation="90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>
      <alignment horizontal="center"/>
      <protection locked="0"/>
    </xf>
    <xf numFmtId="0" fontId="5" fillId="2" borderId="0" xfId="0" applyFont="1" applyFill="1" applyBorder="1" applyAlignment="1">
      <alignment horizontal="left"/>
      <protection locked="0"/>
    </xf>
    <xf numFmtId="1" fontId="10" fillId="9" borderId="12" xfId="0" applyNumberFormat="1" applyFont="1" applyFill="1" applyBorder="1" applyAlignment="1" applyProtection="1">
      <alignment horizontal="center"/>
      <protection locked="0"/>
    </xf>
    <xf numFmtId="0" fontId="64" fillId="0" borderId="5" xfId="1" applyFont="1" applyFill="1" applyBorder="1" applyAlignment="1" applyProtection="1">
      <alignment horizontal="center" vertical="center"/>
      <protection locked="0"/>
    </xf>
    <xf numFmtId="1" fontId="10" fillId="9" borderId="5" xfId="0" applyNumberFormat="1" applyFont="1" applyFill="1" applyBorder="1" applyAlignment="1" applyProtection="1">
      <alignment horizontal="center"/>
      <protection locked="0"/>
    </xf>
    <xf numFmtId="0" fontId="66" fillId="0" borderId="5" xfId="0" applyFont="1" applyBorder="1" applyAlignment="1" applyProtection="1">
      <alignment horizontal="center"/>
    </xf>
    <xf numFmtId="0" fontId="2" fillId="0" borderId="0" xfId="0" applyFont="1" applyAlignment="1">
      <alignment horizontal="center"/>
      <protection locked="0"/>
    </xf>
    <xf numFmtId="0" fontId="3" fillId="0" borderId="0" xfId="0" applyFont="1" applyAlignment="1">
      <alignment horizontal="center"/>
      <protection locked="0"/>
    </xf>
    <xf numFmtId="0" fontId="4" fillId="0" borderId="0" xfId="0" applyFont="1" applyAlignment="1">
      <alignment horizontal="left" indent="1"/>
      <protection locked="0"/>
    </xf>
    <xf numFmtId="0" fontId="0" fillId="0" borderId="0" xfId="0" applyAlignment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7" fillId="3" borderId="2" xfId="1" applyFont="1" applyFill="1" applyBorder="1" applyAlignment="1" applyProtection="1">
      <alignment horizontal="center" vertical="center" textRotation="180" wrapText="1"/>
    </xf>
    <xf numFmtId="0" fontId="8" fillId="4" borderId="2" xfId="1" applyFont="1" applyFill="1" applyBorder="1" applyAlignment="1" applyProtection="1">
      <alignment horizontal="center" vertical="center"/>
    </xf>
    <xf numFmtId="0" fontId="9" fillId="4" borderId="2" xfId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4" xfId="0" applyNumberFormat="1" applyFont="1" applyFill="1" applyBorder="1" applyAlignment="1" applyProtection="1">
      <alignment horizontal="center"/>
      <protection locked="0"/>
    </xf>
    <xf numFmtId="0" fontId="11" fillId="0" borderId="5" xfId="1" applyFont="1" applyFill="1" applyBorder="1" applyAlignment="1" applyProtection="1">
      <alignment horizontal="left"/>
    </xf>
    <xf numFmtId="0" fontId="8" fillId="0" borderId="5" xfId="1" applyFont="1" applyFill="1" applyBorder="1" applyAlignment="1" applyProtection="1">
      <alignment horizontal="left"/>
    </xf>
    <xf numFmtId="0" fontId="12" fillId="0" borderId="5" xfId="1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6" fillId="5" borderId="6" xfId="0" applyNumberFormat="1" applyFont="1" applyFill="1" applyBorder="1" applyAlignment="1" applyProtection="1">
      <alignment horizontal="center"/>
      <protection locked="0"/>
    </xf>
    <xf numFmtId="0" fontId="15" fillId="0" borderId="5" xfId="1" applyFont="1" applyFill="1" applyBorder="1" applyAlignment="1" applyProtection="1">
      <alignment horizontal="center" vertical="center"/>
    </xf>
    <xf numFmtId="1" fontId="6" fillId="5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6" fillId="5" borderId="8" xfId="0" applyNumberFormat="1" applyFont="1" applyFill="1" applyBorder="1" applyAlignment="1" applyProtection="1">
      <alignment horizontal="center"/>
      <protection locked="0"/>
    </xf>
    <xf numFmtId="0" fontId="8" fillId="6" borderId="5" xfId="1" applyFont="1" applyFill="1" applyBorder="1" applyAlignment="1" applyProtection="1">
      <alignment horizontal="left"/>
    </xf>
    <xf numFmtId="0" fontId="9" fillId="0" borderId="5" xfId="1" applyFont="1" applyFill="1" applyBorder="1" applyAlignment="1" applyProtection="1">
      <alignment horizontal="left"/>
    </xf>
    <xf numFmtId="1" fontId="6" fillId="5" borderId="9" xfId="0" applyNumberFormat="1" applyFont="1" applyFill="1" applyBorder="1" applyAlignment="1" applyProtection="1">
      <alignment horizontal="center"/>
      <protection locked="0"/>
    </xf>
    <xf numFmtId="0" fontId="8" fillId="6" borderId="5" xfId="1" applyFont="1" applyFill="1" applyBorder="1" applyAlignment="1" applyProtection="1">
      <alignment horizontal="left"/>
    </xf>
    <xf numFmtId="1" fontId="6" fillId="5" borderId="10" xfId="0" applyNumberFormat="1" applyFont="1" applyFill="1" applyBorder="1" applyAlignment="1" applyProtection="1">
      <alignment horizontal="center"/>
      <protection locked="0"/>
    </xf>
    <xf numFmtId="0" fontId="11" fillId="0" borderId="11" xfId="1" applyFont="1" applyFill="1" applyBorder="1" applyAlignment="1" applyProtection="1">
      <alignment horizontal="left"/>
    </xf>
    <xf numFmtId="0" fontId="16" fillId="0" borderId="12" xfId="0" applyFont="1" applyBorder="1" applyAlignment="1" applyProtection="1">
      <alignment vertical="center"/>
    </xf>
    <xf numFmtId="1" fontId="6" fillId="5" borderId="13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left"/>
    </xf>
    <xf numFmtId="1" fontId="6" fillId="5" borderId="14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vertical="center"/>
    </xf>
    <xf numFmtId="0" fontId="12" fillId="0" borderId="5" xfId="1" applyFont="1" applyFill="1" applyBorder="1" applyAlignment="1" applyProtection="1">
      <alignment horizontal="left"/>
    </xf>
    <xf numFmtId="0" fontId="12" fillId="0" borderId="12" xfId="1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/>
    </xf>
    <xf numFmtId="0" fontId="15" fillId="0" borderId="5" xfId="1" applyFont="1" applyFill="1" applyBorder="1" applyAlignment="1" applyProtection="1">
      <alignment horizontal="left"/>
    </xf>
    <xf numFmtId="0" fontId="12" fillId="0" borderId="5" xfId="1" applyFont="1" applyFill="1" applyBorder="1" applyAlignment="1" applyProtection="1">
      <alignment horizontal="center"/>
    </xf>
    <xf numFmtId="1" fontId="6" fillId="5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right"/>
      <protection locked="0"/>
    </xf>
    <xf numFmtId="164" fontId="19" fillId="0" borderId="0" xfId="0" applyNumberFormat="1" applyFont="1">
      <protection locked="0"/>
    </xf>
    <xf numFmtId="0" fontId="20" fillId="0" borderId="0" xfId="0" applyFont="1" applyAlignment="1">
      <alignment horizontal="center"/>
      <protection locked="0"/>
    </xf>
    <xf numFmtId="0" fontId="20" fillId="0" borderId="0" xfId="0" applyFont="1" applyAlignment="1">
      <alignment horizontal="center"/>
      <protection locked="0"/>
    </xf>
    <xf numFmtId="0" fontId="0" fillId="0" borderId="0" xfId="0" applyFont="1">
      <protection locked="0"/>
    </xf>
    <xf numFmtId="0" fontId="21" fillId="0" borderId="0" xfId="0" applyFont="1" applyBorder="1" applyAlignment="1">
      <alignment horizontal="left"/>
      <protection locked="0"/>
    </xf>
    <xf numFmtId="0" fontId="6" fillId="0" borderId="0" xfId="0" applyFont="1" applyAlignment="1">
      <alignment horizontal="center"/>
      <protection locked="0"/>
    </xf>
    <xf numFmtId="1" fontId="22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left"/>
      <protection locked="0"/>
    </xf>
    <xf numFmtId="1" fontId="6" fillId="3" borderId="2" xfId="0" applyNumberFormat="1" applyFont="1" applyFill="1" applyBorder="1" applyAlignment="1" applyProtection="1">
      <alignment horizontal="center" vertical="center" textRotation="180" wrapText="1"/>
      <protection locked="0"/>
    </xf>
    <xf numFmtId="1" fontId="10" fillId="3" borderId="2" xfId="0" applyNumberFormat="1" applyFont="1" applyFill="1" applyBorder="1" applyAlignment="1" applyProtection="1">
      <alignment horizontal="center" vertical="center" textRotation="180" wrapText="1"/>
      <protection locked="0"/>
    </xf>
    <xf numFmtId="0" fontId="13" fillId="3" borderId="2" xfId="1" applyFont="1" applyFill="1" applyBorder="1" applyAlignment="1" applyProtection="1">
      <alignment horizontal="center" vertical="center" textRotation="180" wrapText="1"/>
    </xf>
    <xf numFmtId="1" fontId="24" fillId="3" borderId="2" xfId="0" applyNumberFormat="1" applyFont="1" applyFill="1" applyBorder="1" applyAlignment="1" applyProtection="1">
      <alignment horizontal="center" vertical="center" textRotation="180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25" fillId="7" borderId="2" xfId="0" applyFont="1" applyFill="1" applyBorder="1" applyAlignment="1" applyProtection="1">
      <alignment horizontal="center" vertical="center" wrapText="1"/>
      <protection locked="0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8" fillId="4" borderId="1" xfId="1" applyFont="1" applyFill="1" applyBorder="1" applyAlignment="1" applyProtection="1">
      <alignment horizontal="center" vertical="center"/>
    </xf>
    <xf numFmtId="0" fontId="27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Border="1" applyAlignment="1" applyProtection="1">
      <alignment horizontal="center" vertical="center"/>
    </xf>
    <xf numFmtId="1" fontId="10" fillId="0" borderId="17" xfId="0" applyNumberFormat="1" applyFont="1" applyBorder="1" applyAlignment="1" applyProtection="1">
      <alignment horizontal="center"/>
      <protection locked="0"/>
    </xf>
    <xf numFmtId="0" fontId="17" fillId="0" borderId="18" xfId="1" applyFont="1" applyFill="1" applyBorder="1" applyAlignment="1" applyProtection="1">
      <alignment vertical="center"/>
    </xf>
    <xf numFmtId="0" fontId="29" fillId="0" borderId="18" xfId="1" applyFont="1" applyFill="1" applyBorder="1" applyAlignment="1" applyProtection="1">
      <alignment vertical="center"/>
    </xf>
    <xf numFmtId="0" fontId="30" fillId="0" borderId="18" xfId="0" applyFont="1" applyBorder="1" applyAlignment="1" applyProtection="1">
      <alignment vertical="center"/>
    </xf>
    <xf numFmtId="0" fontId="31" fillId="0" borderId="18" xfId="0" applyFont="1" applyBorder="1" applyAlignment="1" applyProtection="1">
      <alignment horizontal="center" vertical="center"/>
    </xf>
    <xf numFmtId="0" fontId="32" fillId="0" borderId="18" xfId="1" applyFont="1" applyFill="1" applyBorder="1" applyAlignment="1" applyProtection="1">
      <alignment vertical="center"/>
    </xf>
    <xf numFmtId="0" fontId="33" fillId="0" borderId="18" xfId="1" applyFont="1" applyFill="1" applyBorder="1" applyAlignment="1" applyProtection="1">
      <alignment horizontal="center" vertical="center"/>
    </xf>
    <xf numFmtId="0" fontId="34" fillId="0" borderId="18" xfId="1" applyFont="1" applyFill="1" applyBorder="1" applyAlignment="1" applyProtection="1">
      <alignment horizontal="center" vertical="center"/>
    </xf>
    <xf numFmtId="0" fontId="35" fillId="0" borderId="18" xfId="1" applyFont="1" applyFill="1" applyBorder="1" applyAlignment="1" applyProtection="1">
      <alignment horizontal="center" vertical="center"/>
      <protection locked="0"/>
    </xf>
    <xf numFmtId="0" fontId="25" fillId="0" borderId="18" xfId="1" applyFont="1" applyFill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6" fillId="0" borderId="18" xfId="1" applyFont="1" applyFill="1" applyBorder="1" applyAlignment="1" applyProtection="1">
      <alignment horizontal="center" vertical="center"/>
      <protection locked="0"/>
    </xf>
    <xf numFmtId="0" fontId="37" fillId="0" borderId="18" xfId="1" applyFont="1" applyFill="1" applyBorder="1" applyAlignment="1" applyProtection="1">
      <alignment horizontal="center" vertical="center"/>
      <protection locked="0"/>
    </xf>
    <xf numFmtId="0" fontId="38" fillId="7" borderId="18" xfId="1" applyFont="1" applyFill="1" applyBorder="1" applyAlignment="1" applyProtection="1">
      <alignment horizontal="center" vertical="center"/>
      <protection locked="0"/>
    </xf>
    <xf numFmtId="1" fontId="39" fillId="4" borderId="19" xfId="0" applyNumberFormat="1" applyFont="1" applyFill="1" applyBorder="1" applyAlignment="1" applyProtection="1">
      <alignment horizontal="center" vertical="center"/>
      <protection locked="0"/>
    </xf>
    <xf numFmtId="164" fontId="25" fillId="0" borderId="18" xfId="0" applyNumberFormat="1" applyFont="1" applyBorder="1" applyAlignment="1" applyProtection="1">
      <alignment horizontal="center" vertical="center"/>
      <protection locked="0"/>
    </xf>
    <xf numFmtId="1" fontId="25" fillId="0" borderId="18" xfId="0" applyNumberFormat="1" applyFont="1" applyBorder="1" applyAlignment="1" applyProtection="1">
      <alignment horizontal="center" vertical="center"/>
      <protection locked="0"/>
    </xf>
    <xf numFmtId="1" fontId="40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  <protection locked="0"/>
    </xf>
    <xf numFmtId="0" fontId="14" fillId="0" borderId="0" xfId="0" applyFont="1" applyBorder="1" applyAlignment="1">
      <protection locked="0"/>
    </xf>
    <xf numFmtId="1" fontId="41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protection locked="0"/>
    </xf>
    <xf numFmtId="1" fontId="10" fillId="0" borderId="21" xfId="0" applyNumberFormat="1" applyFont="1" applyBorder="1" applyAlignment="1" applyProtection="1">
      <alignment horizontal="center"/>
      <protection locked="0"/>
    </xf>
    <xf numFmtId="0" fontId="17" fillId="0" borderId="5" xfId="1" applyFont="1" applyFill="1" applyBorder="1" applyAlignment="1" applyProtection="1">
      <alignment vertical="center"/>
    </xf>
    <xf numFmtId="0" fontId="29" fillId="0" borderId="5" xfId="1" applyFont="1" applyFill="1" applyBorder="1" applyAlignment="1" applyProtection="1">
      <alignment vertical="center"/>
    </xf>
    <xf numFmtId="0" fontId="30" fillId="0" borderId="5" xfId="0" applyFont="1" applyBorder="1" applyAlignment="1" applyProtection="1">
      <alignment vertical="center"/>
    </xf>
    <xf numFmtId="0" fontId="31" fillId="0" borderId="5" xfId="0" applyFont="1" applyBorder="1" applyAlignment="1" applyProtection="1">
      <alignment horizontal="center" vertical="center"/>
    </xf>
    <xf numFmtId="0" fontId="32" fillId="0" borderId="5" xfId="1" applyFont="1" applyFill="1" applyBorder="1" applyAlignment="1" applyProtection="1">
      <alignment vertical="center"/>
    </xf>
    <xf numFmtId="0" fontId="33" fillId="0" borderId="5" xfId="1" applyFont="1" applyFill="1" applyBorder="1" applyAlignment="1" applyProtection="1">
      <alignment horizontal="center" vertical="center"/>
    </xf>
    <xf numFmtId="0" fontId="34" fillId="0" borderId="5" xfId="1" applyFont="1" applyFill="1" applyBorder="1" applyAlignment="1" applyProtection="1">
      <alignment horizontal="center" vertical="center"/>
    </xf>
    <xf numFmtId="0" fontId="35" fillId="0" borderId="5" xfId="1" applyFont="1" applyFill="1" applyBorder="1" applyAlignment="1" applyProtection="1">
      <alignment horizontal="center" vertical="center"/>
      <protection locked="0"/>
    </xf>
    <xf numFmtId="0" fontId="25" fillId="0" borderId="5" xfId="1" applyFont="1" applyFill="1" applyBorder="1" applyAlignment="1" applyProtection="1">
      <alignment horizontal="center" vertical="center"/>
      <protection locked="0"/>
    </xf>
    <xf numFmtId="0" fontId="42" fillId="0" borderId="5" xfId="0" applyFont="1" applyBorder="1" applyAlignment="1" applyProtection="1">
      <alignment horizontal="center" vertical="center"/>
      <protection locked="0"/>
    </xf>
    <xf numFmtId="0" fontId="36" fillId="0" borderId="5" xfId="1" applyFont="1" applyFill="1" applyBorder="1" applyAlignment="1" applyProtection="1">
      <alignment horizontal="center" vertical="center"/>
      <protection locked="0"/>
    </xf>
    <xf numFmtId="0" fontId="37" fillId="0" borderId="5" xfId="1" applyFont="1" applyFill="1" applyBorder="1" applyAlignment="1" applyProtection="1">
      <alignment horizontal="center" vertical="center"/>
      <protection locked="0"/>
    </xf>
    <xf numFmtId="0" fontId="38" fillId="7" borderId="5" xfId="1" applyFont="1" applyFill="1" applyBorder="1" applyAlignment="1" applyProtection="1">
      <alignment horizontal="center" vertical="center"/>
      <protection locked="0"/>
    </xf>
    <xf numFmtId="1" fontId="39" fillId="4" borderId="11" xfId="0" applyNumberFormat="1" applyFont="1" applyFill="1" applyBorder="1" applyAlignment="1" applyProtection="1">
      <alignment horizontal="center" vertical="center"/>
      <protection locked="0"/>
    </xf>
    <xf numFmtId="164" fontId="25" fillId="0" borderId="5" xfId="0" applyNumberFormat="1" applyFont="1" applyBorder="1" applyAlignment="1" applyProtection="1">
      <alignment horizontal="center" vertical="center"/>
      <protection locked="0"/>
    </xf>
    <xf numFmtId="1" fontId="25" fillId="0" borderId="5" xfId="0" applyNumberFormat="1" applyFont="1" applyBorder="1" applyAlignment="1" applyProtection="1">
      <alignment horizontal="center" vertical="center"/>
      <protection locked="0"/>
    </xf>
    <xf numFmtId="1" fontId="40" fillId="0" borderId="22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center" vertical="center"/>
      <protection locked="0"/>
    </xf>
    <xf numFmtId="0" fontId="44" fillId="6" borderId="18" xfId="1" applyFont="1" applyFill="1" applyBorder="1" applyAlignment="1" applyProtection="1">
      <alignment horizontal="left" vertical="center"/>
    </xf>
    <xf numFmtId="0" fontId="45" fillId="0" borderId="18" xfId="1" applyFont="1" applyFill="1" applyBorder="1" applyAlignment="1" applyProtection="1">
      <alignment horizontal="left" vertical="center"/>
    </xf>
    <xf numFmtId="0" fontId="46" fillId="0" borderId="18" xfId="1" applyFont="1" applyFill="1" applyBorder="1" applyAlignment="1" applyProtection="1">
      <alignment horizontal="left" vertical="center"/>
    </xf>
    <xf numFmtId="0" fontId="47" fillId="0" borderId="18" xfId="1" applyFont="1" applyFill="1" applyBorder="1" applyAlignment="1" applyProtection="1">
      <alignment horizontal="center" vertical="center"/>
    </xf>
    <xf numFmtId="0" fontId="48" fillId="7" borderId="23" xfId="1" applyFont="1" applyFill="1" applyBorder="1" applyAlignment="1" applyProtection="1">
      <alignment horizontal="left" vertical="center"/>
    </xf>
    <xf numFmtId="1" fontId="48" fillId="4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6" borderId="18" xfId="1" applyFont="1" applyFill="1" applyBorder="1" applyAlignment="1" applyProtection="1">
      <alignment horizontal="left" vertical="center"/>
    </xf>
    <xf numFmtId="0" fontId="9" fillId="0" borderId="18" xfId="1" applyFont="1" applyFill="1" applyBorder="1" applyAlignment="1" applyProtection="1">
      <alignment horizontal="left" vertical="center"/>
    </xf>
    <xf numFmtId="0" fontId="32" fillId="0" borderId="18" xfId="1" applyFont="1" applyFill="1" applyBorder="1" applyAlignment="1" applyProtection="1">
      <alignment horizontal="left" vertical="center"/>
    </xf>
    <xf numFmtId="0" fontId="49" fillId="0" borderId="18" xfId="1" applyFont="1" applyFill="1" applyBorder="1" applyAlignment="1" applyProtection="1">
      <alignment horizontal="center" vertical="center"/>
    </xf>
    <xf numFmtId="0" fontId="40" fillId="7" borderId="23" xfId="1" applyFont="1" applyFill="1" applyBorder="1" applyAlignment="1" applyProtection="1">
      <alignment horizontal="left" vertical="center"/>
    </xf>
    <xf numFmtId="1" fontId="38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left" vertical="center"/>
    </xf>
    <xf numFmtId="0" fontId="35" fillId="0" borderId="5" xfId="1" applyFont="1" applyFill="1" applyBorder="1" applyAlignment="1" applyProtection="1">
      <alignment horizontal="center" vertical="center"/>
    </xf>
    <xf numFmtId="0" fontId="34" fillId="0" borderId="5" xfId="1" applyFont="1" applyFill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1" fontId="25" fillId="8" borderId="5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right" vertical="center"/>
      <protection locked="0"/>
    </xf>
    <xf numFmtId="0" fontId="2" fillId="0" borderId="24" xfId="0" applyFont="1" applyBorder="1" applyAlignment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left" vertical="center"/>
    </xf>
    <xf numFmtId="0" fontId="15" fillId="6" borderId="25" xfId="1" applyFont="1" applyFill="1" applyBorder="1" applyAlignment="1" applyProtection="1">
      <alignment horizontal="left" vertical="center"/>
    </xf>
    <xf numFmtId="0" fontId="13" fillId="7" borderId="25" xfId="1" applyFont="1" applyFill="1" applyBorder="1" applyAlignment="1" applyProtection="1">
      <alignment horizontal="left" vertical="center"/>
    </xf>
    <xf numFmtId="1" fontId="13" fillId="4" borderId="26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  <protection locked="0"/>
    </xf>
    <xf numFmtId="0" fontId="44" fillId="0" borderId="1" xfId="1" applyFont="1" applyFill="1" applyBorder="1" applyAlignment="1" applyProtection="1">
      <alignment horizontal="left" vertical="center"/>
    </xf>
    <xf numFmtId="0" fontId="45" fillId="0" borderId="1" xfId="1" applyFont="1" applyFill="1" applyBorder="1" applyAlignment="1" applyProtection="1">
      <alignment horizontal="left" vertical="center"/>
    </xf>
    <xf numFmtId="0" fontId="26" fillId="0" borderId="1" xfId="1" applyFont="1" applyFill="1" applyBorder="1" applyAlignment="1" applyProtection="1">
      <alignment horizontal="left" vertical="center"/>
    </xf>
    <xf numFmtId="0" fontId="47" fillId="0" borderId="1" xfId="1" applyFont="1" applyFill="1" applyBorder="1" applyAlignment="1" applyProtection="1">
      <alignment horizontal="center" vertical="center"/>
    </xf>
    <xf numFmtId="0" fontId="48" fillId="7" borderId="25" xfId="1" applyFont="1" applyFill="1" applyBorder="1" applyAlignment="1" applyProtection="1">
      <alignment horizontal="left" vertical="center"/>
    </xf>
    <xf numFmtId="1" fontId="39" fillId="4" borderId="26" xfId="0" applyNumberFormat="1" applyFont="1" applyFill="1" applyBorder="1" applyAlignment="1" applyProtection="1">
      <alignment horizontal="center" vertical="center"/>
      <protection locked="0"/>
    </xf>
    <xf numFmtId="0" fontId="44" fillId="6" borderId="1" xfId="1" applyFont="1" applyFill="1" applyBorder="1" applyAlignment="1" applyProtection="1">
      <alignment horizontal="left" vertical="center"/>
    </xf>
    <xf numFmtId="0" fontId="25" fillId="0" borderId="5" xfId="1" applyFont="1" applyFill="1" applyBorder="1" applyAlignment="1" applyProtection="1">
      <alignment horizontal="center" vertical="center"/>
    </xf>
    <xf numFmtId="0" fontId="13" fillId="0" borderId="0" xfId="0" applyFont="1" applyBorder="1" applyProtection="1"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  <protection locked="0"/>
    </xf>
    <xf numFmtId="0" fontId="50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1" fontId="13" fillId="0" borderId="0" xfId="0" applyNumberFormat="1" applyFont="1" applyBorder="1" applyAlignment="1" applyProtection="1">
      <alignment horizontal="left" vertical="center"/>
      <protection locked="0"/>
    </xf>
    <xf numFmtId="1" fontId="50" fillId="0" borderId="0" xfId="0" applyNumberFormat="1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/>
    <xf numFmtId="0" fontId="51" fillId="0" borderId="5" xfId="0" applyFont="1" applyBorder="1" applyAlignment="1" applyProtection="1">
      <alignment vertical="center"/>
    </xf>
    <xf numFmtId="0" fontId="34" fillId="0" borderId="5" xfId="0" applyFont="1" applyBorder="1" applyAlignment="1" applyProtection="1">
      <alignment horizontal="center"/>
    </xf>
    <xf numFmtId="0" fontId="52" fillId="0" borderId="18" xfId="1" applyFont="1" applyFill="1" applyBorder="1" applyAlignment="1" applyProtection="1">
      <alignment horizontal="left" vertical="center"/>
    </xf>
    <xf numFmtId="0" fontId="32" fillId="0" borderId="23" xfId="1" applyFont="1" applyFill="1" applyBorder="1" applyAlignment="1" applyProtection="1">
      <alignment horizontal="left" vertical="center"/>
    </xf>
    <xf numFmtId="1" fontId="40" fillId="4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1" applyFont="1" applyFill="1" applyBorder="1" applyAlignment="1" applyProtection="1">
      <alignment horizontal="left" vertical="center"/>
    </xf>
    <xf numFmtId="1" fontId="39" fillId="4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right" vertical="center"/>
      <protection locked="0"/>
    </xf>
    <xf numFmtId="0" fontId="2" fillId="0" borderId="0" xfId="0" applyFont="1" applyBorder="1" applyAlignment="1">
      <alignment horizontal="center" vertical="center"/>
      <protection locked="0"/>
    </xf>
    <xf numFmtId="0" fontId="28" fillId="0" borderId="0" xfId="1" applyFont="1" applyFill="1" applyBorder="1" applyAlignment="1" applyProtection="1">
      <alignment horizontal="left" vertical="center"/>
    </xf>
    <xf numFmtId="0" fontId="43" fillId="0" borderId="0" xfId="0" applyFont="1" applyAlignment="1" applyProtection="1">
      <alignment horizontal="right" vertical="center" wrapText="1"/>
      <protection locked="0"/>
    </xf>
    <xf numFmtId="0" fontId="46" fillId="0" borderId="1" xfId="1" applyFont="1" applyFill="1" applyBorder="1" applyAlignment="1" applyProtection="1">
      <alignment horizontal="left" vertical="center"/>
    </xf>
    <xf numFmtId="0" fontId="26" fillId="0" borderId="25" xfId="1" applyFont="1" applyFill="1" applyBorder="1" applyAlignment="1" applyProtection="1">
      <alignment horizontal="left" vertical="center"/>
    </xf>
    <xf numFmtId="1" fontId="48" fillId="4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left" vertical="center"/>
    </xf>
    <xf numFmtId="0" fontId="15" fillId="0" borderId="25" xfId="1" applyFont="1" applyFill="1" applyBorder="1" applyAlignment="1" applyProtection="1">
      <alignment horizontal="left" vertical="center"/>
    </xf>
    <xf numFmtId="1" fontId="38" fillId="4" borderId="26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right" vertical="center" wrapText="1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 vertical="center"/>
      <protection locked="0"/>
    </xf>
    <xf numFmtId="0" fontId="23" fillId="0" borderId="0" xfId="0" applyFont="1" applyBorder="1" applyAlignment="1">
      <alignment horizontal="left" vertical="center"/>
      <protection locked="0"/>
    </xf>
    <xf numFmtId="1" fontId="39" fillId="4" borderId="27" xfId="0" applyNumberFormat="1" applyFont="1" applyFill="1" applyBorder="1" applyAlignment="1" applyProtection="1">
      <alignment horizontal="center" vertical="center"/>
      <protection locked="0"/>
    </xf>
    <xf numFmtId="164" fontId="25" fillId="0" borderId="28" xfId="0" applyNumberFormat="1" applyFont="1" applyBorder="1" applyAlignment="1" applyProtection="1">
      <alignment horizontal="center" vertical="center"/>
      <protection locked="0"/>
    </xf>
    <xf numFmtId="1" fontId="25" fillId="0" borderId="28" xfId="0" applyNumberFormat="1" applyFont="1" applyBorder="1" applyAlignment="1" applyProtection="1">
      <alignment horizontal="center" vertical="center"/>
      <protection locked="0"/>
    </xf>
    <xf numFmtId="0" fontId="44" fillId="0" borderId="18" xfId="1" applyFont="1" applyFill="1" applyBorder="1" applyAlignment="1" applyProtection="1">
      <alignment horizontal="left" vertical="center"/>
    </xf>
    <xf numFmtId="0" fontId="48" fillId="7" borderId="18" xfId="1" applyFont="1" applyFill="1" applyBorder="1" applyAlignment="1" applyProtection="1">
      <alignment horizontal="left" vertical="center"/>
    </xf>
    <xf numFmtId="1" fontId="35" fillId="8" borderId="24" xfId="0" applyNumberFormat="1" applyFont="1" applyFill="1" applyBorder="1" applyAlignment="1" applyProtection="1">
      <alignment horizontal="center"/>
      <protection locked="0"/>
    </xf>
    <xf numFmtId="0" fontId="17" fillId="0" borderId="1" xfId="1" applyFont="1" applyFill="1" applyBorder="1" applyAlignment="1" applyProtection="1">
      <alignment vertical="center"/>
    </xf>
    <xf numFmtId="0" fontId="29" fillId="0" borderId="1" xfId="1" applyFont="1" applyFill="1" applyBorder="1" applyAlignment="1" applyProtection="1">
      <alignment vertical="center"/>
    </xf>
    <xf numFmtId="0" fontId="30" fillId="0" borderId="1" xfId="0" applyFont="1" applyBorder="1" applyAlignment="1" applyProtection="1">
      <alignment vertical="center"/>
    </xf>
    <xf numFmtId="0" fontId="31" fillId="0" borderId="1" xfId="0" applyFont="1" applyBorder="1" applyAlignment="1" applyProtection="1">
      <alignment horizontal="center" vertical="center"/>
    </xf>
    <xf numFmtId="0" fontId="32" fillId="0" borderId="1" xfId="1" applyFont="1" applyFill="1" applyBorder="1" applyAlignment="1" applyProtection="1">
      <alignment vertical="center"/>
    </xf>
    <xf numFmtId="0" fontId="33" fillId="0" borderId="1" xfId="1" applyFont="1" applyFill="1" applyBorder="1" applyAlignment="1" applyProtection="1">
      <alignment horizontal="center" vertical="center"/>
    </xf>
    <xf numFmtId="0" fontId="35" fillId="0" borderId="1" xfId="1" applyFont="1" applyFill="1" applyBorder="1" applyAlignment="1" applyProtection="1">
      <alignment horizontal="center" vertical="center"/>
    </xf>
    <xf numFmtId="0" fontId="34" fillId="0" borderId="1" xfId="1" applyFont="1" applyFill="1" applyBorder="1" applyAlignment="1" applyProtection="1">
      <alignment horizontal="center" vertical="center"/>
      <protection locked="0"/>
    </xf>
    <xf numFmtId="0" fontId="25" fillId="0" borderId="1" xfId="1" applyFont="1" applyFill="1" applyBorder="1" applyAlignment="1" applyProtection="1">
      <alignment horizontal="center" vertical="center"/>
      <protection locked="0"/>
    </xf>
    <xf numFmtId="0" fontId="35" fillId="0" borderId="1" xfId="1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7" fillId="0" borderId="1" xfId="1" applyFont="1" applyFill="1" applyBorder="1" applyAlignment="1" applyProtection="1">
      <alignment horizontal="center" vertical="center"/>
      <protection locked="0"/>
    </xf>
    <xf numFmtId="0" fontId="38" fillId="7" borderId="1" xfId="1" applyFont="1" applyFill="1" applyBorder="1" applyAlignment="1" applyProtection="1">
      <alignment horizontal="center" vertical="center"/>
      <protection locked="0"/>
    </xf>
    <xf numFmtId="1" fontId="39" fillId="4" borderId="29" xfId="0" applyNumberFormat="1" applyFont="1" applyFill="1" applyBorder="1" applyAlignment="1" applyProtection="1">
      <alignment horizontal="center" vertical="center"/>
      <protection locked="0"/>
    </xf>
    <xf numFmtId="164" fontId="25" fillId="0" borderId="30" xfId="0" applyNumberFormat="1" applyFont="1" applyBorder="1" applyAlignment="1" applyProtection="1">
      <alignment horizontal="center" vertical="center"/>
      <protection locked="0"/>
    </xf>
    <xf numFmtId="1" fontId="25" fillId="0" borderId="30" xfId="0" applyNumberFormat="1" applyFont="1" applyBorder="1" applyAlignment="1" applyProtection="1">
      <alignment horizontal="center" vertical="center"/>
      <protection locked="0"/>
    </xf>
    <xf numFmtId="1" fontId="40" fillId="0" borderId="26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8" fillId="6" borderId="1" xfId="1" applyFont="1" applyFill="1" applyBorder="1" applyAlignment="1" applyProtection="1">
      <alignment horizontal="left" vertical="center"/>
    </xf>
    <xf numFmtId="0" fontId="52" fillId="0" borderId="1" xfId="1" applyFont="1" applyFill="1" applyBorder="1" applyAlignment="1" applyProtection="1">
      <alignment horizontal="left" vertical="center"/>
    </xf>
    <xf numFmtId="0" fontId="49" fillId="0" borderId="1" xfId="1" applyFont="1" applyFill="1" applyBorder="1" applyAlignment="1" applyProtection="1">
      <alignment horizontal="center" vertical="center"/>
    </xf>
    <xf numFmtId="0" fontId="40" fillId="7" borderId="25" xfId="1" applyFont="1" applyFill="1" applyBorder="1" applyAlignment="1" applyProtection="1">
      <alignment horizontal="left" vertical="center"/>
    </xf>
    <xf numFmtId="1" fontId="40" fillId="4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1" xfId="1" applyFont="1" applyFill="1" applyBorder="1" applyAlignment="1" applyProtection="1">
      <alignment horizontal="left" vertical="center"/>
    </xf>
    <xf numFmtId="0" fontId="40" fillId="7" borderId="1" xfId="1" applyFont="1" applyFill="1" applyBorder="1" applyAlignment="1" applyProtection="1">
      <alignment horizontal="left" vertical="center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7" fillId="0" borderId="12" xfId="1" applyFont="1" applyFill="1" applyBorder="1" applyAlignment="1" applyProtection="1">
      <alignment vertical="center"/>
    </xf>
    <xf numFmtId="0" fontId="29" fillId="0" borderId="12" xfId="1" applyFont="1" applyFill="1" applyBorder="1" applyAlignment="1" applyProtection="1">
      <alignment vertical="center"/>
    </xf>
    <xf numFmtId="0" fontId="30" fillId="0" borderId="12" xfId="0" applyFont="1" applyBorder="1" applyAlignment="1" applyProtection="1">
      <alignment vertical="center"/>
    </xf>
    <xf numFmtId="0" fontId="31" fillId="0" borderId="12" xfId="0" applyFont="1" applyBorder="1" applyAlignment="1" applyProtection="1">
      <alignment horizontal="center" vertical="center"/>
    </xf>
    <xf numFmtId="0" fontId="32" fillId="0" borderId="12" xfId="1" applyFont="1" applyFill="1" applyBorder="1" applyAlignment="1" applyProtection="1">
      <alignment vertical="center"/>
    </xf>
    <xf numFmtId="0" fontId="33" fillId="0" borderId="12" xfId="1" applyFont="1" applyFill="1" applyBorder="1" applyAlignment="1" applyProtection="1">
      <alignment horizontal="center" vertical="center"/>
    </xf>
    <xf numFmtId="0" fontId="34" fillId="0" borderId="12" xfId="1" applyFont="1" applyFill="1" applyBorder="1" applyAlignment="1" applyProtection="1">
      <alignment horizontal="center" vertical="center"/>
    </xf>
    <xf numFmtId="0" fontId="34" fillId="0" borderId="12" xfId="1" applyFont="1" applyFill="1" applyBorder="1" applyAlignment="1" applyProtection="1">
      <alignment horizontal="center" vertical="center"/>
      <protection locked="0"/>
    </xf>
    <xf numFmtId="0" fontId="25" fillId="0" borderId="12" xfId="1" applyFont="1" applyFill="1" applyBorder="1" applyAlignment="1" applyProtection="1">
      <alignment horizontal="center" vertical="center"/>
      <protection locked="0"/>
    </xf>
    <xf numFmtId="0" fontId="35" fillId="0" borderId="12" xfId="1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7" fillId="0" borderId="12" xfId="1" applyFont="1" applyFill="1" applyBorder="1" applyAlignment="1" applyProtection="1">
      <alignment horizontal="center" vertical="center"/>
      <protection locked="0"/>
    </xf>
    <xf numFmtId="0" fontId="38" fillId="7" borderId="12" xfId="1" applyFont="1" applyFill="1" applyBorder="1" applyAlignment="1" applyProtection="1">
      <alignment horizontal="center" vertical="center"/>
      <protection locked="0"/>
    </xf>
    <xf numFmtId="1" fontId="39" fillId="4" borderId="31" xfId="0" applyNumberFormat="1" applyFont="1" applyFill="1" applyBorder="1" applyAlignment="1" applyProtection="1">
      <alignment horizontal="center" vertical="center"/>
      <protection locked="0"/>
    </xf>
    <xf numFmtId="164" fontId="25" fillId="0" borderId="32" xfId="0" applyNumberFormat="1" applyFont="1" applyBorder="1" applyAlignment="1" applyProtection="1">
      <alignment horizontal="center" vertical="center"/>
      <protection locked="0"/>
    </xf>
    <xf numFmtId="1" fontId="25" fillId="0" borderId="32" xfId="0" applyNumberFormat="1" applyFont="1" applyBorder="1" applyAlignment="1" applyProtection="1">
      <alignment horizontal="center" vertical="center"/>
      <protection locked="0"/>
    </xf>
    <xf numFmtId="1" fontId="40" fillId="0" borderId="12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Border="1">
      <protection locked="0"/>
    </xf>
    <xf numFmtId="0" fontId="53" fillId="0" borderId="0" xfId="0" applyFont="1" applyBorder="1">
      <protection locked="0"/>
    </xf>
    <xf numFmtId="0" fontId="0" fillId="0" borderId="0" xfId="0" applyFont="1" applyBorder="1">
      <protection locked="0"/>
    </xf>
    <xf numFmtId="0" fontId="0" fillId="0" borderId="0" xfId="0" applyFont="1" applyBorder="1">
      <protection locked="0"/>
    </xf>
    <xf numFmtId="0" fontId="1" fillId="0" borderId="0" xfId="0" applyFont="1" applyBorder="1">
      <protection locked="0"/>
    </xf>
    <xf numFmtId="1" fontId="10" fillId="0" borderId="5" xfId="0" applyNumberFormat="1" applyFont="1" applyBorder="1" applyAlignment="1" applyProtection="1">
      <alignment horizontal="center"/>
      <protection locked="0"/>
    </xf>
    <xf numFmtId="1" fontId="39" fillId="4" borderId="33" xfId="0" applyNumberFormat="1" applyFont="1" applyFill="1" applyBorder="1" applyAlignment="1" applyProtection="1">
      <alignment horizontal="center" vertical="center"/>
      <protection locked="0"/>
    </xf>
    <xf numFmtId="1" fontId="40" fillId="0" borderId="5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>
      <protection locked="0"/>
    </xf>
    <xf numFmtId="0" fontId="28" fillId="0" borderId="0" xfId="1" applyFont="1" applyFill="1" applyBorder="1" applyAlignment="1" applyProtection="1">
      <alignment horizontal="left"/>
    </xf>
    <xf numFmtId="0" fontId="15" fillId="0" borderId="0" xfId="1" applyFont="1" applyFill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31" fillId="0" borderId="5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top" wrapText="1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>
      <protection locked="0"/>
    </xf>
    <xf numFmtId="0" fontId="17" fillId="0" borderId="1" xfId="0" applyFont="1" applyBorder="1" applyAlignment="1" applyProtection="1">
      <alignment vertical="center"/>
    </xf>
    <xf numFmtId="0" fontId="34" fillId="0" borderId="1" xfId="0" applyFont="1" applyBorder="1" applyAlignment="1" applyProtection="1"/>
    <xf numFmtId="0" fontId="51" fillId="0" borderId="1" xfId="0" applyFont="1" applyBorder="1" applyAlignment="1" applyProtection="1">
      <alignment vertical="center"/>
    </xf>
    <xf numFmtId="0" fontId="34" fillId="0" borderId="1" xfId="0" applyFont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  <protection locked="0"/>
    </xf>
    <xf numFmtId="0" fontId="3" fillId="0" borderId="0" xfId="0" applyFont="1">
      <protection locked="0"/>
    </xf>
    <xf numFmtId="1" fontId="3" fillId="0" borderId="0" xfId="0" applyNumberFormat="1" applyFont="1" applyAlignment="1">
      <alignment horizontal="center"/>
      <protection locked="0"/>
    </xf>
    <xf numFmtId="164" fontId="0" fillId="0" borderId="0" xfId="0" applyNumberFormat="1">
      <protection locked="0"/>
    </xf>
    <xf numFmtId="0" fontId="0" fillId="3" borderId="0" xfId="0" applyFill="1" applyAlignment="1">
      <alignment horizontal="center"/>
      <protection locked="0"/>
    </xf>
    <xf numFmtId="0" fontId="0" fillId="0" borderId="0" xfId="0" applyAlignment="1">
      <alignment horizontal="center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1" fontId="6" fillId="3" borderId="34" xfId="0" applyNumberFormat="1" applyFont="1" applyFill="1" applyBorder="1" applyAlignment="1" applyProtection="1">
      <alignment horizontal="center" vertical="center" textRotation="180" wrapText="1"/>
      <protection locked="0"/>
    </xf>
    <xf numFmtId="1" fontId="10" fillId="3" borderId="35" xfId="0" applyNumberFormat="1" applyFont="1" applyFill="1" applyBorder="1" applyAlignment="1" applyProtection="1">
      <alignment horizontal="center" vertical="center" textRotation="180" wrapText="1"/>
      <protection locked="0"/>
    </xf>
    <xf numFmtId="0" fontId="13" fillId="3" borderId="35" xfId="1" applyFont="1" applyFill="1" applyBorder="1" applyAlignment="1" applyProtection="1">
      <alignment horizontal="center" vertical="center" textRotation="180" wrapText="1"/>
    </xf>
    <xf numFmtId="1" fontId="24" fillId="3" borderId="35" xfId="0" applyNumberFormat="1" applyFont="1" applyFill="1" applyBorder="1" applyAlignment="1" applyProtection="1">
      <alignment horizontal="center" vertical="center" textRotation="180" wrapText="1"/>
      <protection locked="0"/>
    </xf>
    <xf numFmtId="0" fontId="8" fillId="4" borderId="35" xfId="1" applyFont="1" applyFill="1" applyBorder="1" applyAlignment="1" applyProtection="1">
      <alignment horizontal="center" vertical="center"/>
    </xf>
    <xf numFmtId="0" fontId="9" fillId="4" borderId="35" xfId="1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25" fillId="7" borderId="35" xfId="0" applyFont="1" applyFill="1" applyBorder="1" applyAlignment="1" applyProtection="1">
      <alignment horizontal="center" vertical="center" wrapText="1"/>
      <protection locked="0"/>
    </xf>
    <xf numFmtId="1" fontId="6" fillId="4" borderId="35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6" xfId="0" applyFont="1" applyFill="1" applyBorder="1" applyAlignment="1" applyProtection="1">
      <alignment horizontal="center" vertical="center" wrapText="1"/>
      <protection locked="0"/>
    </xf>
    <xf numFmtId="1" fontId="10" fillId="0" borderId="37" xfId="0" applyNumberFormat="1" applyFont="1" applyBorder="1" applyAlignment="1" applyProtection="1">
      <alignment horizontal="center"/>
      <protection locked="0"/>
    </xf>
    <xf numFmtId="0" fontId="56" fillId="0" borderId="38" xfId="0" applyFont="1" applyBorder="1" applyAlignment="1" applyProtection="1">
      <alignment horizontal="center" vertical="center" wrapText="1"/>
      <protection locked="0"/>
    </xf>
    <xf numFmtId="0" fontId="57" fillId="0" borderId="38" xfId="1" applyFont="1" applyFill="1" applyBorder="1" applyAlignment="1" applyProtection="1">
      <alignment horizontal="center"/>
    </xf>
    <xf numFmtId="0" fontId="9" fillId="0" borderId="38" xfId="1" applyFont="1" applyFill="1" applyBorder="1" applyAlignment="1" applyProtection="1">
      <alignment horizontal="left"/>
    </xf>
    <xf numFmtId="0" fontId="11" fillId="0" borderId="38" xfId="1" applyFont="1" applyFill="1" applyBorder="1" applyAlignment="1" applyProtection="1">
      <alignment horizontal="left"/>
    </xf>
    <xf numFmtId="0" fontId="15" fillId="0" borderId="38" xfId="1" applyFont="1" applyFill="1" applyBorder="1" applyAlignment="1" applyProtection="1">
      <alignment horizontal="left"/>
    </xf>
    <xf numFmtId="0" fontId="58" fillId="0" borderId="38" xfId="1" applyFont="1" applyFill="1" applyBorder="1" applyAlignment="1" applyProtection="1">
      <alignment horizontal="left"/>
    </xf>
    <xf numFmtId="0" fontId="29" fillId="0" borderId="38" xfId="1" applyFont="1" applyFill="1" applyBorder="1" applyAlignment="1" applyProtection="1">
      <alignment horizontal="left" vertical="center" indent="1"/>
      <protection locked="0"/>
    </xf>
    <xf numFmtId="0" fontId="29" fillId="0" borderId="38" xfId="1" applyFont="1" applyFill="1" applyBorder="1" applyAlignment="1" applyProtection="1">
      <alignment horizontal="center" vertical="center"/>
      <protection locked="0"/>
    </xf>
    <xf numFmtId="0" fontId="59" fillId="0" borderId="38" xfId="0" applyFont="1" applyBorder="1" applyAlignment="1" applyProtection="1">
      <alignment horizontal="center" vertical="center"/>
      <protection locked="0"/>
    </xf>
    <xf numFmtId="0" fontId="59" fillId="0" borderId="38" xfId="1" applyFont="1" applyFill="1" applyBorder="1" applyAlignment="1" applyProtection="1">
      <alignment horizontal="center" vertical="center"/>
      <protection locked="0"/>
    </xf>
    <xf numFmtId="0" fontId="60" fillId="7" borderId="38" xfId="0" applyFont="1" applyFill="1" applyBorder="1" applyAlignment="1" applyProtection="1">
      <alignment horizontal="center"/>
      <protection locked="0"/>
    </xf>
    <xf numFmtId="1" fontId="41" fillId="4" borderId="38" xfId="0" applyNumberFormat="1" applyFont="1" applyFill="1" applyBorder="1" applyAlignment="1" applyProtection="1">
      <alignment horizontal="center"/>
      <protection locked="0"/>
    </xf>
    <xf numFmtId="164" fontId="2" fillId="0" borderId="38" xfId="0" applyNumberFormat="1" applyFont="1" applyBorder="1" applyProtection="1">
      <protection locked="0"/>
    </xf>
    <xf numFmtId="1" fontId="10" fillId="0" borderId="38" xfId="0" applyNumberFormat="1" applyFont="1" applyBorder="1" applyProtection="1">
      <protection locked="0"/>
    </xf>
    <xf numFmtId="1" fontId="10" fillId="0" borderId="39" xfId="0" applyNumberFormat="1" applyFont="1" applyBorder="1" applyProtection="1">
      <protection locked="0"/>
    </xf>
    <xf numFmtId="1" fontId="10" fillId="7" borderId="5" xfId="0" applyNumberFormat="1" applyFont="1" applyFill="1" applyBorder="1" applyAlignment="1" applyProtection="1">
      <alignment horizontal="center"/>
      <protection locked="0"/>
    </xf>
    <xf numFmtId="0" fontId="61" fillId="0" borderId="5" xfId="1" applyFont="1" applyFill="1" applyBorder="1" applyAlignment="1" applyProtection="1">
      <alignment horizontal="left"/>
    </xf>
    <xf numFmtId="0" fontId="62" fillId="0" borderId="5" xfId="0" applyFont="1" applyBorder="1" applyAlignment="1" applyProtection="1"/>
    <xf numFmtId="0" fontId="63" fillId="0" borderId="5" xfId="0" applyFont="1" applyBorder="1" applyAlignment="1" applyProtection="1"/>
    <xf numFmtId="0" fontId="64" fillId="0" borderId="5" xfId="0" applyFont="1" applyBorder="1" applyAlignment="1" applyProtection="1">
      <alignment horizontal="center"/>
    </xf>
    <xf numFmtId="0" fontId="0" fillId="0" borderId="5" xfId="0" applyBorder="1" applyAlignment="1">
      <alignment horizontal="center"/>
      <protection locked="0"/>
    </xf>
    <xf numFmtId="1" fontId="39" fillId="4" borderId="18" xfId="0" applyNumberFormat="1" applyFont="1" applyFill="1" applyBorder="1" applyAlignment="1" applyProtection="1">
      <alignment horizontal="center"/>
      <protection locked="0"/>
    </xf>
    <xf numFmtId="164" fontId="65" fillId="0" borderId="18" xfId="0" applyNumberFormat="1" applyFont="1" applyBorder="1" applyProtection="1">
      <protection locked="0"/>
    </xf>
    <xf numFmtId="1" fontId="13" fillId="0" borderId="18" xfId="0" applyNumberFormat="1" applyFont="1" applyBorder="1" applyProtection="1">
      <protection locked="0"/>
    </xf>
    <xf numFmtId="1" fontId="13" fillId="0" borderId="20" xfId="0" applyNumberFormat="1" applyFont="1" applyBorder="1" applyProtection="1">
      <protection locked="0"/>
    </xf>
    <xf numFmtId="1" fontId="39" fillId="4" borderId="5" xfId="0" applyNumberFormat="1" applyFont="1" applyFill="1" applyBorder="1" applyAlignment="1" applyProtection="1">
      <alignment horizontal="center"/>
      <protection locked="0"/>
    </xf>
    <xf numFmtId="164" fontId="65" fillId="0" borderId="5" xfId="0" applyNumberFormat="1" applyFont="1" applyBorder="1" applyProtection="1">
      <protection locked="0"/>
    </xf>
    <xf numFmtId="1" fontId="13" fillId="0" borderId="5" xfId="0" applyNumberFormat="1" applyFont="1" applyBorder="1" applyProtection="1">
      <protection locked="0"/>
    </xf>
    <xf numFmtId="1" fontId="10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3" fillId="3" borderId="1" xfId="1" applyFont="1" applyFill="1" applyBorder="1" applyAlignment="1" applyProtection="1">
      <alignment horizontal="center" vertical="center" textRotation="180" wrapText="1"/>
    </xf>
    <xf numFmtId="1" fontId="24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7" fillId="0" borderId="12" xfId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>
      <alignment horizontal="left"/>
    </xf>
    <xf numFmtId="0" fontId="11" fillId="0" borderId="12" xfId="1" applyFont="1" applyFill="1" applyBorder="1" applyAlignment="1" applyProtection="1">
      <alignment horizontal="left"/>
    </xf>
    <xf numFmtId="0" fontId="15" fillId="0" borderId="12" xfId="1" applyFont="1" applyFill="1" applyBorder="1" applyAlignment="1" applyProtection="1">
      <alignment horizontal="left"/>
    </xf>
    <xf numFmtId="0" fontId="60" fillId="7" borderId="12" xfId="0" applyFont="1" applyFill="1" applyBorder="1" applyAlignment="1" applyProtection="1">
      <alignment horizontal="center"/>
      <protection locked="0"/>
    </xf>
    <xf numFmtId="1" fontId="41" fillId="4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Border="1" applyProtection="1">
      <protection locked="0"/>
    </xf>
    <xf numFmtId="1" fontId="10" fillId="0" borderId="12" xfId="0" applyNumberFormat="1" applyFont="1" applyBorder="1" applyProtection="1">
      <protection locked="0"/>
    </xf>
    <xf numFmtId="0" fontId="9" fillId="0" borderId="5" xfId="1" applyFont="1" applyFill="1" applyBorder="1" applyAlignment="1" applyProtection="1">
      <alignment horizontal="left" vertical="center"/>
    </xf>
    <xf numFmtId="0" fontId="57" fillId="0" borderId="5" xfId="1" applyFont="1" applyFill="1" applyBorder="1" applyAlignment="1" applyProtection="1">
      <alignment horizontal="left" vertical="center"/>
    </xf>
    <xf numFmtId="0" fontId="31" fillId="0" borderId="41" xfId="0" applyFont="1" applyBorder="1" applyAlignment="1" applyProtection="1">
      <alignment horizontal="center" vertical="center"/>
    </xf>
    <xf numFmtId="0" fontId="33" fillId="0" borderId="42" xfId="1" applyFont="1" applyFill="1" applyBorder="1" applyAlignment="1" applyProtection="1">
      <alignment horizontal="center" vertical="center"/>
    </xf>
    <xf numFmtId="0" fontId="35" fillId="0" borderId="17" xfId="1" applyFont="1" applyFill="1" applyBorder="1" applyAlignment="1" applyProtection="1">
      <alignment horizontal="center" vertical="center"/>
    </xf>
    <xf numFmtId="0" fontId="34" fillId="0" borderId="18" xfId="1" applyFont="1" applyFill="1" applyBorder="1" applyAlignment="1" applyProtection="1">
      <alignment horizontal="center" vertical="center"/>
      <protection locked="0"/>
    </xf>
    <xf numFmtId="0" fontId="35" fillId="0" borderId="20" xfId="1" applyFont="1" applyFill="1" applyBorder="1" applyAlignment="1" applyProtection="1">
      <alignment horizontal="center" vertical="center"/>
      <protection locked="0"/>
    </xf>
    <xf numFmtId="0" fontId="38" fillId="7" borderId="11" xfId="1" applyFont="1" applyFill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</xf>
    <xf numFmtId="0" fontId="34" fillId="0" borderId="21" xfId="1" applyFont="1" applyFill="1" applyBorder="1" applyAlignment="1" applyProtection="1">
      <alignment horizontal="center" vertical="center"/>
    </xf>
    <xf numFmtId="0" fontId="35" fillId="0" borderId="22" xfId="1" applyFont="1" applyFill="1" applyBorder="1" applyAlignment="1" applyProtection="1">
      <alignment horizontal="center" vertical="center"/>
      <protection locked="0"/>
    </xf>
    <xf numFmtId="0" fontId="25" fillId="0" borderId="21" xfId="1" applyFont="1" applyFill="1" applyBorder="1" applyAlignment="1" applyProtection="1">
      <alignment horizontal="center" vertical="center"/>
    </xf>
    <xf numFmtId="0" fontId="25" fillId="0" borderId="22" xfId="1" applyFont="1" applyFill="1" applyBorder="1" applyAlignment="1" applyProtection="1">
      <alignment horizontal="center" vertical="center"/>
      <protection locked="0"/>
    </xf>
    <xf numFmtId="0" fontId="35" fillId="0" borderId="21" xfId="1" applyFont="1" applyFill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</xf>
    <xf numFmtId="0" fontId="34" fillId="0" borderId="22" xfId="1" applyFont="1" applyFill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/>
    </xf>
    <xf numFmtId="0" fontId="34" fillId="0" borderId="24" xfId="1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34" fillId="0" borderId="26" xfId="1" applyFont="1" applyFill="1" applyBorder="1" applyAlignment="1" applyProtection="1">
      <alignment horizontal="center" vertical="center"/>
      <protection locked="0"/>
    </xf>
    <xf numFmtId="0" fontId="34" fillId="0" borderId="42" xfId="0" applyFont="1" applyBorder="1" applyAlignment="1" applyProtection="1">
      <alignment horizontal="center"/>
    </xf>
    <xf numFmtId="0" fontId="64" fillId="0" borderId="21" xfId="0" applyFont="1" applyBorder="1" applyAlignment="1" applyProtection="1">
      <alignment horizontal="center"/>
    </xf>
    <xf numFmtId="0" fontId="34" fillId="0" borderId="22" xfId="0" applyFont="1" applyBorder="1" applyAlignment="1" applyProtection="1">
      <alignment horizontal="center"/>
    </xf>
    <xf numFmtId="0" fontId="64" fillId="0" borderId="17" xfId="0" applyFont="1" applyBorder="1" applyAlignment="1" applyProtection="1">
      <alignment horizontal="center"/>
    </xf>
    <xf numFmtId="0" fontId="64" fillId="0" borderId="18" xfId="0" applyFont="1" applyBorder="1" applyAlignment="1" applyProtection="1">
      <alignment horizontal="center"/>
    </xf>
    <xf numFmtId="0" fontId="34" fillId="0" borderId="20" xfId="0" applyFont="1" applyBorder="1" applyAlignment="1" applyProtection="1">
      <alignment horizontal="center"/>
    </xf>
    <xf numFmtId="0" fontId="34" fillId="0" borderId="21" xfId="0" applyFont="1" applyBorder="1" applyAlignment="1" applyProtection="1">
      <alignment horizontal="center"/>
    </xf>
    <xf numFmtId="0" fontId="64" fillId="0" borderId="22" xfId="0" applyFont="1" applyBorder="1" applyAlignment="1" applyProtection="1">
      <alignment horizontal="center"/>
    </xf>
    <xf numFmtId="0" fontId="34" fillId="0" borderId="18" xfId="0" applyFont="1" applyBorder="1" applyAlignment="1" applyProtection="1">
      <alignment horizontal="center"/>
    </xf>
    <xf numFmtId="0" fontId="61" fillId="0" borderId="12" xfId="1" applyFont="1" applyFill="1" applyBorder="1" applyAlignment="1" applyProtection="1">
      <alignment horizontal="left"/>
    </xf>
    <xf numFmtId="0" fontId="62" fillId="0" borderId="12" xfId="0" applyFont="1" applyBorder="1" applyAlignment="1" applyProtection="1"/>
    <xf numFmtId="0" fontId="63" fillId="0" borderId="12" xfId="0" applyFont="1" applyBorder="1" applyAlignment="1" applyProtection="1"/>
    <xf numFmtId="0" fontId="34" fillId="0" borderId="12" xfId="0" applyFont="1" applyBorder="1" applyAlignment="1" applyProtection="1"/>
    <xf numFmtId="0" fontId="18" fillId="0" borderId="12" xfId="0" applyFont="1" applyBorder="1" applyAlignment="1" applyProtection="1">
      <alignment horizontal="center"/>
    </xf>
    <xf numFmtId="0" fontId="34" fillId="0" borderId="12" xfId="0" applyFont="1" applyBorder="1" applyAlignment="1" applyProtection="1">
      <alignment horizontal="center"/>
    </xf>
    <xf numFmtId="0" fontId="64" fillId="0" borderId="12" xfId="0" applyFont="1" applyBorder="1" applyAlignment="1" applyProtection="1">
      <alignment horizontal="center"/>
    </xf>
    <xf numFmtId="0" fontId="0" fillId="0" borderId="12" xfId="0" applyBorder="1" applyAlignment="1">
      <alignment horizontal="center"/>
      <protection locked="0"/>
    </xf>
    <xf numFmtId="1" fontId="39" fillId="4" borderId="12" xfId="0" applyNumberFormat="1" applyFont="1" applyFill="1" applyBorder="1" applyAlignment="1" applyProtection="1">
      <alignment horizontal="center"/>
      <protection locked="0"/>
    </xf>
    <xf numFmtId="164" fontId="65" fillId="0" borderId="12" xfId="0" applyNumberFormat="1" applyFont="1" applyBorder="1" applyProtection="1">
      <protection locked="0"/>
    </xf>
    <xf numFmtId="1" fontId="13" fillId="0" borderId="12" xfId="0" applyNumberFormat="1" applyFont="1" applyBorder="1" applyProtection="1">
      <protection locked="0"/>
    </xf>
    <xf numFmtId="1" fontId="10" fillId="7" borderId="1" xfId="0" applyNumberFormat="1" applyFont="1" applyFill="1" applyBorder="1" applyAlignment="1" applyProtection="1">
      <alignment horizontal="center"/>
      <protection locked="0"/>
    </xf>
    <xf numFmtId="0" fontId="61" fillId="0" borderId="1" xfId="1" applyFont="1" applyFill="1" applyBorder="1" applyAlignment="1" applyProtection="1">
      <alignment horizontal="left"/>
    </xf>
    <xf numFmtId="0" fontId="62" fillId="0" borderId="1" xfId="0" applyFont="1" applyBorder="1" applyAlignment="1" applyProtection="1"/>
    <xf numFmtId="0" fontId="63" fillId="0" borderId="1" xfId="0" applyFont="1" applyBorder="1" applyAlignment="1" applyProtection="1"/>
    <xf numFmtId="0" fontId="18" fillId="0" borderId="1" xfId="0" applyFont="1" applyBorder="1" applyAlignment="1" applyProtection="1">
      <alignment horizontal="center"/>
    </xf>
    <xf numFmtId="0" fontId="64" fillId="0" borderId="1" xfId="0" applyFont="1" applyBorder="1" applyAlignment="1" applyProtection="1">
      <alignment horizontal="center"/>
    </xf>
    <xf numFmtId="1" fontId="39" fillId="4" borderId="1" xfId="0" applyNumberFormat="1" applyFont="1" applyFill="1" applyBorder="1" applyAlignment="1" applyProtection="1">
      <alignment horizontal="center"/>
      <protection locked="0"/>
    </xf>
    <xf numFmtId="164" fontId="65" fillId="0" borderId="1" xfId="0" applyNumberFormat="1" applyFont="1" applyBorder="1" applyProtection="1">
      <protection locked="0"/>
    </xf>
    <xf numFmtId="1" fontId="13" fillId="0" borderId="1" xfId="0" applyNumberFormat="1" applyFont="1" applyBorder="1" applyProtection="1">
      <protection locked="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AE3F3"/>
      <rgbColor rgb="FF0000D4"/>
      <rgbColor rgb="FFFCF305"/>
      <rgbColor rgb="FFFFC7CE"/>
      <rgbColor rgb="FFC5E0B4"/>
      <rgbColor rgb="FF9C0006"/>
      <rgbColor rgb="FF006411"/>
      <rgbColor rgb="FF000090"/>
      <rgbColor rgb="FF9C6500"/>
      <rgbColor rgb="FFFFE699"/>
      <rgbColor rgb="FFDBDBDB"/>
      <rgbColor rgb="FFC0C0C0"/>
      <rgbColor rgb="FF7F7F7F"/>
      <rgbColor rgb="FF8FAADC"/>
      <rgbColor rgb="FFFB7D00"/>
      <rgbColor rgb="FFFFFFCC"/>
      <rgbColor rgb="FFDEEBF7"/>
      <rgbColor rgb="FFEDEDED"/>
      <rgbColor rgb="FFED7D31"/>
      <rgbColor rgb="FF0D50B3"/>
      <rgbColor rgb="FFBDD7EE"/>
      <rgbColor rgb="FFFFF2CC"/>
      <rgbColor rgb="FFFBE5D6"/>
      <rgbColor rgb="FFFFD966"/>
      <rgbColor rgb="FFC9C9C9"/>
      <rgbColor rgb="FFFFEB9C"/>
      <rgbColor rgb="FFFFC000"/>
      <rgbColor rgb="FFF8CBAD"/>
      <rgbColor rgb="FFF2F2F2"/>
      <rgbColor rgb="FFB3C8E8"/>
      <rgbColor rgb="FFE2F0D9"/>
      <rgbColor rgb="FFC6EFCE"/>
      <rgbColor rgb="FFFFFF99"/>
      <rgbColor rgb="FF9DC3E6"/>
      <rgbColor rgb="FFF4B183"/>
      <rgbColor rgb="FFB2B2B2"/>
      <rgbColor rgb="FFFFCC99"/>
      <rgbColor rgb="FF4472C4"/>
      <rgbColor rgb="FF5B9BD5"/>
      <rgbColor rgb="FFA9D18E"/>
      <rgbColor rgb="FFFFCC00"/>
      <rgbColor rgb="FFFF9900"/>
      <rgbColor rgb="FFFF6600"/>
      <rgbColor rgb="FF44546A"/>
      <rgbColor rgb="FF969696"/>
      <rgbColor rgb="FF003366"/>
      <rgbColor rgb="FF70AD47"/>
      <rgbColor rgb="FF111111"/>
      <rgbColor rgb="FF006100"/>
      <rgbColor rgb="FFDD0806"/>
      <rgbColor rgb="FFA5A5A5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1504800</xdr:colOff>
      <xdr:row>0</xdr:row>
      <xdr:rowOff>9360</xdr:rowOff>
    </xdr:from>
    <xdr:to>
      <xdr:col>10</xdr:col>
      <xdr:colOff>352080</xdr:colOff>
      <xdr:row>2</xdr:row>
      <xdr:rowOff>113760</xdr:rowOff>
    </xdr:to>
    <xdr:sp macro="" textlink="">
      <xdr:nvSpPr>
        <xdr:cNvPr id="2" name="CustomShape 1"/>
        <xdr:cNvSpPr/>
      </xdr:nvSpPr>
      <xdr:spPr>
        <a:xfrm>
          <a:off x="3671280" y="9360"/>
          <a:ext cx="3122640" cy="104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1040" rIns="45720" bIns="0"/>
        <a:lstStyle/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5</xdr:col>
      <xdr:colOff>1752120</xdr:colOff>
      <xdr:row>2</xdr:row>
      <xdr:rowOff>28080</xdr:rowOff>
    </xdr:to>
    <xdr:sp macro="" textlink="">
      <xdr:nvSpPr>
        <xdr:cNvPr id="3" name="CustomShape 1"/>
        <xdr:cNvSpPr/>
      </xdr:nvSpPr>
      <xdr:spPr>
        <a:xfrm>
          <a:off x="912240" y="0"/>
          <a:ext cx="3006360" cy="97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85680</xdr:colOff>
      <xdr:row>2</xdr:row>
      <xdr:rowOff>181080</xdr:rowOff>
    </xdr:from>
    <xdr:to>
      <xdr:col>33</xdr:col>
      <xdr:colOff>361440</xdr:colOff>
      <xdr:row>11</xdr:row>
      <xdr:rowOff>209160</xdr:rowOff>
    </xdr:to>
    <xdr:sp macro="" textlink="">
      <xdr:nvSpPr>
        <xdr:cNvPr id="2" name="CustomShape 1"/>
        <xdr:cNvSpPr/>
      </xdr:nvSpPr>
      <xdr:spPr>
        <a:xfrm>
          <a:off x="18875880" y="1438200"/>
          <a:ext cx="275760" cy="3049920"/>
        </a:xfrm>
        <a:prstGeom prst="rightBrace">
          <a:avLst>
            <a:gd name="adj1" fmla="val 58519"/>
            <a:gd name="adj2" fmla="val 50505"/>
          </a:avLst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23</xdr:col>
      <xdr:colOff>38160</xdr:colOff>
      <xdr:row>3</xdr:row>
      <xdr:rowOff>47520</xdr:rowOff>
    </xdr:from>
    <xdr:to>
      <xdr:col>23</xdr:col>
      <xdr:colOff>386280</xdr:colOff>
      <xdr:row>11</xdr:row>
      <xdr:rowOff>266400</xdr:rowOff>
    </xdr:to>
    <xdr:sp macro="" textlink="">
      <xdr:nvSpPr>
        <xdr:cNvPr id="3" name="CustomShape 1"/>
        <xdr:cNvSpPr/>
      </xdr:nvSpPr>
      <xdr:spPr>
        <a:xfrm>
          <a:off x="13267080" y="1923840"/>
          <a:ext cx="348120" cy="2621520"/>
        </a:xfrm>
        <a:prstGeom prst="rightBrace">
          <a:avLst>
            <a:gd name="adj1" fmla="val 46947"/>
            <a:gd name="adj2" fmla="val 48995"/>
          </a:avLst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38160</xdr:colOff>
      <xdr:row>0</xdr:row>
      <xdr:rowOff>19080</xdr:rowOff>
    </xdr:from>
    <xdr:to>
      <xdr:col>14</xdr:col>
      <xdr:colOff>352080</xdr:colOff>
      <xdr:row>1</xdr:row>
      <xdr:rowOff>95040</xdr:rowOff>
    </xdr:to>
    <xdr:sp macro="" textlink="">
      <xdr:nvSpPr>
        <xdr:cNvPr id="4" name="CustomShape 1"/>
        <xdr:cNvSpPr/>
      </xdr:nvSpPr>
      <xdr:spPr>
        <a:xfrm>
          <a:off x="5195520" y="19080"/>
          <a:ext cx="3155400" cy="1009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36360" rIns="36360" bIns="0"/>
        <a:lstStyle/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44</xdr:col>
      <xdr:colOff>104760</xdr:colOff>
      <xdr:row>2</xdr:row>
      <xdr:rowOff>352440</xdr:rowOff>
    </xdr:from>
    <xdr:to>
      <xdr:col>44</xdr:col>
      <xdr:colOff>380520</xdr:colOff>
      <xdr:row>12</xdr:row>
      <xdr:rowOff>56880</xdr:rowOff>
    </xdr:to>
    <xdr:sp macro="" textlink="">
      <xdr:nvSpPr>
        <xdr:cNvPr id="5" name="CustomShape 1"/>
        <xdr:cNvSpPr/>
      </xdr:nvSpPr>
      <xdr:spPr>
        <a:xfrm>
          <a:off x="25329240" y="1609560"/>
          <a:ext cx="275760" cy="3026880"/>
        </a:xfrm>
        <a:prstGeom prst="rightBrace">
          <a:avLst>
            <a:gd name="adj1" fmla="val 57963"/>
            <a:gd name="adj2" fmla="val 50505"/>
          </a:avLst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40</xdr:col>
      <xdr:colOff>638280</xdr:colOff>
      <xdr:row>0</xdr:row>
      <xdr:rowOff>66600</xdr:rowOff>
    </xdr:from>
    <xdr:to>
      <xdr:col>47</xdr:col>
      <xdr:colOff>304560</xdr:colOff>
      <xdr:row>1</xdr:row>
      <xdr:rowOff>151920</xdr:rowOff>
    </xdr:to>
    <xdr:sp macro="" textlink="">
      <xdr:nvSpPr>
        <xdr:cNvPr id="6" name="CustomShape 1"/>
        <xdr:cNvSpPr/>
      </xdr:nvSpPr>
      <xdr:spPr>
        <a:xfrm>
          <a:off x="23382360" y="66600"/>
          <a:ext cx="3291840" cy="1018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36360" rIns="36360" bIns="0"/>
        <a:lstStyle/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76320</xdr:colOff>
      <xdr:row>0</xdr:row>
      <xdr:rowOff>209520</xdr:rowOff>
    </xdr:from>
    <xdr:to>
      <xdr:col>10</xdr:col>
      <xdr:colOff>75960</xdr:colOff>
      <xdr:row>1</xdr:row>
      <xdr:rowOff>256680</xdr:rowOff>
    </xdr:to>
    <xdr:sp macro="" textlink="">
      <xdr:nvSpPr>
        <xdr:cNvPr id="7" name="CustomShape 1"/>
        <xdr:cNvSpPr/>
      </xdr:nvSpPr>
      <xdr:spPr>
        <a:xfrm>
          <a:off x="76320" y="209520"/>
          <a:ext cx="5725080" cy="980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27</xdr:col>
      <xdr:colOff>533520</xdr:colOff>
      <xdr:row>0</xdr:row>
      <xdr:rowOff>304920</xdr:rowOff>
    </xdr:from>
    <xdr:to>
      <xdr:col>38</xdr:col>
      <xdr:colOff>428400</xdr:colOff>
      <xdr:row>2</xdr:row>
      <xdr:rowOff>37800</xdr:rowOff>
    </xdr:to>
    <xdr:sp macro="" textlink="">
      <xdr:nvSpPr>
        <xdr:cNvPr id="8" name="CustomShape 1"/>
        <xdr:cNvSpPr/>
      </xdr:nvSpPr>
      <xdr:spPr>
        <a:xfrm>
          <a:off x="15236640" y="304920"/>
          <a:ext cx="5950440" cy="990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85680</xdr:colOff>
      <xdr:row>0</xdr:row>
      <xdr:rowOff>95400</xdr:rowOff>
    </xdr:from>
    <xdr:to>
      <xdr:col>21</xdr:col>
      <xdr:colOff>342360</xdr:colOff>
      <xdr:row>1</xdr:row>
      <xdr:rowOff>104400</xdr:rowOff>
    </xdr:to>
    <xdr:sp macro="" textlink="">
      <xdr:nvSpPr>
        <xdr:cNvPr id="9" name="CustomShape 1"/>
        <xdr:cNvSpPr/>
      </xdr:nvSpPr>
      <xdr:spPr>
        <a:xfrm>
          <a:off x="9740160" y="95400"/>
          <a:ext cx="2381760" cy="90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895320</xdr:colOff>
      <xdr:row>0</xdr:row>
      <xdr:rowOff>171360</xdr:rowOff>
    </xdr:from>
    <xdr:to>
      <xdr:col>16</xdr:col>
      <xdr:colOff>56880</xdr:colOff>
      <xdr:row>1</xdr:row>
      <xdr:rowOff>237600</xdr:rowOff>
    </xdr:to>
    <xdr:sp macro="" textlink="">
      <xdr:nvSpPr>
        <xdr:cNvPr id="10" name="CustomShape 1"/>
        <xdr:cNvSpPr/>
      </xdr:nvSpPr>
      <xdr:spPr>
        <a:xfrm>
          <a:off x="2039400" y="171360"/>
          <a:ext cx="6814440" cy="964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162000</xdr:colOff>
      <xdr:row>0</xdr:row>
      <xdr:rowOff>76320</xdr:rowOff>
    </xdr:from>
    <xdr:to>
      <xdr:col>14</xdr:col>
      <xdr:colOff>390240</xdr:colOff>
      <xdr:row>0</xdr:row>
      <xdr:rowOff>657000</xdr:rowOff>
    </xdr:to>
    <xdr:sp macro="" textlink="">
      <xdr:nvSpPr>
        <xdr:cNvPr id="11" name="CustomShape 1"/>
        <xdr:cNvSpPr/>
      </xdr:nvSpPr>
      <xdr:spPr>
        <a:xfrm>
          <a:off x="1306080" y="76320"/>
          <a:ext cx="6219000" cy="580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14</xdr:col>
      <xdr:colOff>114480</xdr:colOff>
      <xdr:row>0</xdr:row>
      <xdr:rowOff>152280</xdr:rowOff>
    </xdr:from>
    <xdr:to>
      <xdr:col>17</xdr:col>
      <xdr:colOff>361800</xdr:colOff>
      <xdr:row>1</xdr:row>
      <xdr:rowOff>161280</xdr:rowOff>
    </xdr:to>
    <xdr:sp macro="" textlink="">
      <xdr:nvSpPr>
        <xdr:cNvPr id="12" name="CustomShape 1"/>
        <xdr:cNvSpPr/>
      </xdr:nvSpPr>
      <xdr:spPr>
        <a:xfrm>
          <a:off x="7249320" y="152280"/>
          <a:ext cx="2274120" cy="90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9360</xdr:colOff>
      <xdr:row>0</xdr:row>
      <xdr:rowOff>152280</xdr:rowOff>
    </xdr:from>
    <xdr:to>
      <xdr:col>14</xdr:col>
      <xdr:colOff>313920</xdr:colOff>
      <xdr:row>0</xdr:row>
      <xdr:rowOff>732960</xdr:rowOff>
    </xdr:to>
    <xdr:sp macro="" textlink="">
      <xdr:nvSpPr>
        <xdr:cNvPr id="13" name="CustomShape 1"/>
        <xdr:cNvSpPr/>
      </xdr:nvSpPr>
      <xdr:spPr>
        <a:xfrm>
          <a:off x="923040" y="152280"/>
          <a:ext cx="6402240" cy="580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14</xdr:col>
      <xdr:colOff>123840</xdr:colOff>
      <xdr:row>0</xdr:row>
      <xdr:rowOff>228600</xdr:rowOff>
    </xdr:from>
    <xdr:to>
      <xdr:col>17</xdr:col>
      <xdr:colOff>371160</xdr:colOff>
      <xdr:row>1</xdr:row>
      <xdr:rowOff>237600</xdr:rowOff>
    </xdr:to>
    <xdr:sp macro="" textlink="">
      <xdr:nvSpPr>
        <xdr:cNvPr id="14" name="CustomShape 1"/>
        <xdr:cNvSpPr/>
      </xdr:nvSpPr>
      <xdr:spPr>
        <a:xfrm>
          <a:off x="7135200" y="228600"/>
          <a:ext cx="2274480" cy="90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380880</xdr:colOff>
      <xdr:row>0</xdr:row>
      <xdr:rowOff>152280</xdr:rowOff>
    </xdr:from>
    <xdr:to>
      <xdr:col>14</xdr:col>
      <xdr:colOff>323280</xdr:colOff>
      <xdr:row>0</xdr:row>
      <xdr:rowOff>732960</xdr:rowOff>
    </xdr:to>
    <xdr:sp macro="" textlink="">
      <xdr:nvSpPr>
        <xdr:cNvPr id="15" name="CustomShape 1"/>
        <xdr:cNvSpPr/>
      </xdr:nvSpPr>
      <xdr:spPr>
        <a:xfrm>
          <a:off x="1524960" y="152280"/>
          <a:ext cx="5636520" cy="580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1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Boulings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14</xdr:col>
      <xdr:colOff>137520</xdr:colOff>
      <xdr:row>0</xdr:row>
      <xdr:rowOff>190440</xdr:rowOff>
    </xdr:from>
    <xdr:to>
      <xdr:col>17</xdr:col>
      <xdr:colOff>381600</xdr:colOff>
      <xdr:row>1</xdr:row>
      <xdr:rowOff>195480</xdr:rowOff>
    </xdr:to>
    <xdr:sp macro="" textlink="">
      <xdr:nvSpPr>
        <xdr:cNvPr id="16" name="CustomShape 1"/>
        <xdr:cNvSpPr/>
      </xdr:nvSpPr>
      <xdr:spPr>
        <a:xfrm>
          <a:off x="6975720" y="190440"/>
          <a:ext cx="2270880" cy="902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09_10-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50" zoomScaleNormal="70" zoomScalePageLayoutView="50" workbookViewId="0">
      <pane ySplit="4" topLeftCell="A5" activePane="bottomLeft" state="frozen"/>
      <selection pane="bottomLeft"/>
    </sheetView>
  </sheetViews>
  <sheetFormatPr defaultRowHeight="15.75" x14ac:dyDescent="0.25"/>
  <cols>
    <col min="1" max="1" width="9.7109375"/>
    <col min="2" max="2" width="7.140625"/>
    <col min="3" max="3" width="10.140625" style="15"/>
    <col min="4" max="4" width="3.7109375" style="15"/>
    <col min="5" max="5" width="0" style="15" hidden="1"/>
    <col min="6" max="6" width="30" style="16"/>
    <col min="7" max="7" width="0" style="16" hidden="1"/>
    <col min="8" max="8" width="14.28515625" style="17"/>
    <col min="9" max="10" width="8.140625" style="18"/>
    <col min="11" max="11" width="7.28515625"/>
    <col min="12" max="14" width="9.7109375"/>
    <col min="15" max="15" width="12.7109375"/>
    <col min="16" max="1025" width="9.7109375"/>
  </cols>
  <sheetData>
    <row r="1" spans="1:11" ht="68.25" customHeight="1" x14ac:dyDescent="0.2">
      <c r="C1"/>
      <c r="D1"/>
      <c r="E1"/>
      <c r="F1"/>
      <c r="G1"/>
      <c r="H1"/>
      <c r="I1"/>
      <c r="J1"/>
    </row>
    <row r="2" spans="1:11" ht="6" customHeight="1" x14ac:dyDescent="0.2">
      <c r="C2"/>
      <c r="D2"/>
      <c r="E2"/>
      <c r="F2"/>
      <c r="G2"/>
      <c r="H2"/>
      <c r="I2"/>
      <c r="J2"/>
    </row>
    <row r="3" spans="1:11" ht="22.5" x14ac:dyDescent="0.3">
      <c r="C3" s="10" t="s">
        <v>0</v>
      </c>
      <c r="D3" s="10"/>
      <c r="E3" s="10"/>
      <c r="F3" s="10"/>
      <c r="G3" s="10"/>
      <c r="H3" s="10"/>
      <c r="I3" s="9"/>
      <c r="J3" s="9"/>
      <c r="K3" s="9"/>
    </row>
    <row r="4" spans="1:11" s="19" customFormat="1" ht="47.25" customHeight="1" x14ac:dyDescent="0.2">
      <c r="C4" s="20" t="s">
        <v>1</v>
      </c>
      <c r="D4" s="21" t="s">
        <v>2</v>
      </c>
      <c r="E4" s="21"/>
      <c r="F4" s="22" t="s">
        <v>3</v>
      </c>
      <c r="G4" s="23"/>
      <c r="H4" s="22" t="s">
        <v>4</v>
      </c>
      <c r="I4" s="24" t="s">
        <v>5</v>
      </c>
      <c r="J4" s="24" t="s">
        <v>6</v>
      </c>
      <c r="K4" s="25" t="s">
        <v>7</v>
      </c>
    </row>
    <row r="5" spans="1:11" ht="19.899999999999999" customHeight="1" x14ac:dyDescent="0.25">
      <c r="A5" s="19">
        <v>10</v>
      </c>
      <c r="B5" s="8" t="s">
        <v>8</v>
      </c>
      <c r="C5" s="26">
        <v>1</v>
      </c>
      <c r="D5" s="27"/>
      <c r="E5" s="27"/>
      <c r="F5" s="28"/>
      <c r="G5" s="27"/>
      <c r="H5" s="29"/>
      <c r="I5" s="30"/>
      <c r="J5" s="30"/>
      <c r="K5" s="31"/>
    </row>
    <row r="6" spans="1:11" ht="19.899999999999999" customHeight="1" x14ac:dyDescent="0.25">
      <c r="A6" s="32">
        <v>11</v>
      </c>
      <c r="B6" s="8"/>
      <c r="C6" s="33">
        <v>2</v>
      </c>
      <c r="D6" s="27"/>
      <c r="E6" s="27"/>
      <c r="F6" s="28"/>
      <c r="G6" s="27"/>
      <c r="H6" s="34"/>
      <c r="I6" s="30"/>
      <c r="J6" s="30"/>
      <c r="K6" s="31"/>
    </row>
    <row r="7" spans="1:11" s="36" customFormat="1" ht="19.899999999999999" customHeight="1" x14ac:dyDescent="0.25">
      <c r="A7" s="32">
        <v>12</v>
      </c>
      <c r="B7" s="8"/>
      <c r="C7" s="35">
        <v>3</v>
      </c>
      <c r="D7" s="27"/>
      <c r="E7" s="27"/>
      <c r="F7" s="28"/>
      <c r="G7" s="27"/>
      <c r="H7" s="34"/>
      <c r="I7" s="30"/>
      <c r="J7" s="30"/>
      <c r="K7" s="31"/>
    </row>
    <row r="8" spans="1:11" ht="19.899999999999999" customHeight="1" x14ac:dyDescent="0.25">
      <c r="A8" s="19">
        <v>13</v>
      </c>
      <c r="B8" s="7" t="s">
        <v>9</v>
      </c>
      <c r="C8" s="37">
        <v>4</v>
      </c>
      <c r="D8" s="27"/>
      <c r="E8" s="27"/>
      <c r="F8" s="28"/>
      <c r="G8" s="27"/>
      <c r="H8" s="34"/>
      <c r="I8" s="30"/>
      <c r="J8" s="30"/>
      <c r="K8" s="31"/>
    </row>
    <row r="9" spans="1:11" ht="19.899999999999999" customHeight="1" x14ac:dyDescent="0.25">
      <c r="A9" s="32">
        <v>14</v>
      </c>
      <c r="B9" s="7"/>
      <c r="C9" s="33">
        <v>5</v>
      </c>
      <c r="D9" s="27"/>
      <c r="E9" s="27"/>
      <c r="F9" s="28"/>
      <c r="G9" s="27"/>
      <c r="H9" s="34"/>
      <c r="I9" s="30"/>
      <c r="J9" s="30"/>
      <c r="K9" s="31"/>
    </row>
    <row r="10" spans="1:11" ht="19.899999999999999" customHeight="1" x14ac:dyDescent="0.25">
      <c r="A10" s="32">
        <v>15</v>
      </c>
      <c r="B10" s="7"/>
      <c r="C10" s="35">
        <v>6</v>
      </c>
      <c r="D10" s="27"/>
      <c r="E10" s="27"/>
      <c r="F10" s="28"/>
      <c r="G10" s="27"/>
      <c r="H10" s="34"/>
      <c r="I10" s="30"/>
      <c r="J10" s="30"/>
      <c r="K10" s="31"/>
    </row>
    <row r="11" spans="1:11" ht="19.899999999999999" customHeight="1" x14ac:dyDescent="0.25">
      <c r="A11" s="19">
        <v>16</v>
      </c>
      <c r="B11" s="7" t="s">
        <v>10</v>
      </c>
      <c r="C11" s="37">
        <v>7</v>
      </c>
      <c r="D11" s="27"/>
      <c r="E11" s="27"/>
      <c r="F11" s="38"/>
      <c r="G11" s="39"/>
      <c r="H11" s="29"/>
      <c r="I11" s="30"/>
      <c r="J11" s="30"/>
      <c r="K11" s="31"/>
    </row>
    <row r="12" spans="1:11" ht="19.899999999999999" customHeight="1" x14ac:dyDescent="0.25">
      <c r="A12" s="32">
        <v>17</v>
      </c>
      <c r="B12" s="7"/>
      <c r="C12" s="33">
        <v>8</v>
      </c>
      <c r="D12" s="27"/>
      <c r="E12" s="27"/>
      <c r="F12" s="38"/>
      <c r="G12" s="39"/>
      <c r="H12" s="29"/>
      <c r="I12" s="30"/>
      <c r="J12" s="30"/>
      <c r="K12" s="31"/>
    </row>
    <row r="13" spans="1:11" s="19" customFormat="1" ht="19.899999999999999" customHeight="1" x14ac:dyDescent="0.25">
      <c r="A13" s="32">
        <v>18</v>
      </c>
      <c r="B13" s="7"/>
      <c r="C13" s="40">
        <v>9</v>
      </c>
      <c r="D13" s="27"/>
      <c r="E13" s="27"/>
      <c r="F13" s="41"/>
      <c r="G13" s="27"/>
      <c r="H13" s="29"/>
      <c r="I13" s="30"/>
      <c r="J13" s="30"/>
      <c r="K13" s="31"/>
    </row>
    <row r="14" spans="1:11" ht="19.899999999999999" customHeight="1" x14ac:dyDescent="0.25">
      <c r="A14" s="19">
        <v>19</v>
      </c>
      <c r="B14" s="7" t="s">
        <v>11</v>
      </c>
      <c r="C14" s="42">
        <v>10</v>
      </c>
      <c r="D14" s="43"/>
      <c r="E14" s="27"/>
      <c r="F14" s="44"/>
      <c r="G14" s="39"/>
      <c r="H14" s="29"/>
      <c r="I14" s="30"/>
      <c r="J14" s="30"/>
      <c r="K14" s="31"/>
    </row>
    <row r="15" spans="1:11" s="36" customFormat="1" ht="19.899999999999999" customHeight="1" x14ac:dyDescent="0.25">
      <c r="A15" s="32">
        <v>20</v>
      </c>
      <c r="B15" s="7"/>
      <c r="C15" s="45">
        <v>11</v>
      </c>
      <c r="D15" s="43"/>
      <c r="E15" s="27"/>
      <c r="F15" s="46"/>
      <c r="G15" s="47"/>
      <c r="H15" s="29"/>
      <c r="I15" s="30"/>
      <c r="J15" s="30"/>
      <c r="K15" s="31"/>
    </row>
    <row r="16" spans="1:11" ht="19.899999999999999" customHeight="1" x14ac:dyDescent="0.25">
      <c r="A16" s="32">
        <v>21</v>
      </c>
      <c r="B16" s="7"/>
      <c r="C16" s="48">
        <v>12</v>
      </c>
      <c r="D16" s="43"/>
      <c r="E16" s="27"/>
      <c r="F16" s="49"/>
      <c r="G16" s="50"/>
      <c r="H16" s="29"/>
      <c r="I16" s="30"/>
      <c r="J16" s="30"/>
      <c r="K16" s="31"/>
    </row>
    <row r="17" spans="1:11" ht="19.899999999999999" customHeight="1" x14ac:dyDescent="0.25">
      <c r="A17" s="19">
        <v>22</v>
      </c>
      <c r="B17" s="7"/>
      <c r="C17" s="48">
        <v>13</v>
      </c>
      <c r="D17" s="43"/>
      <c r="E17" s="27"/>
      <c r="F17" s="46"/>
      <c r="G17" s="39"/>
      <c r="H17" s="29"/>
      <c r="I17" s="30"/>
      <c r="J17" s="30"/>
      <c r="K17" s="31"/>
    </row>
    <row r="18" spans="1:11" ht="19.899999999999999" customHeight="1" x14ac:dyDescent="0.25">
      <c r="A18" s="32">
        <v>23</v>
      </c>
      <c r="B18" s="6" t="s">
        <v>12</v>
      </c>
      <c r="C18" s="48">
        <v>14</v>
      </c>
      <c r="D18" s="43"/>
      <c r="E18" s="27"/>
      <c r="F18" s="49"/>
      <c r="G18" s="39"/>
      <c r="H18" s="51"/>
      <c r="I18" s="30"/>
      <c r="J18" s="30"/>
      <c r="K18" s="31"/>
    </row>
    <row r="19" spans="1:11" ht="19.899999999999999" customHeight="1" x14ac:dyDescent="0.25">
      <c r="A19" s="32">
        <v>24</v>
      </c>
      <c r="B19" s="6"/>
      <c r="C19" s="48">
        <v>15</v>
      </c>
      <c r="D19" s="43"/>
      <c r="E19" s="27"/>
      <c r="F19" s="46"/>
      <c r="G19" s="27"/>
      <c r="H19" s="52"/>
      <c r="I19" s="53"/>
      <c r="J19" s="30"/>
      <c r="K19" s="31"/>
    </row>
    <row r="20" spans="1:11" ht="19.899999999999999" customHeight="1" x14ac:dyDescent="0.25">
      <c r="A20" s="19">
        <v>25</v>
      </c>
      <c r="B20" s="6"/>
      <c r="C20" s="48">
        <v>16</v>
      </c>
      <c r="D20" s="43"/>
      <c r="E20" s="27"/>
      <c r="F20" s="46"/>
      <c r="G20" s="27"/>
      <c r="H20" s="52"/>
      <c r="I20" s="53"/>
      <c r="J20" s="30"/>
      <c r="K20" s="31"/>
    </row>
    <row r="21" spans="1:11" ht="19.899999999999999" customHeight="1" x14ac:dyDescent="0.25">
      <c r="A21" s="32">
        <v>26</v>
      </c>
      <c r="B21" s="6"/>
      <c r="C21" s="48">
        <v>17</v>
      </c>
      <c r="D21" s="43"/>
      <c r="E21" s="27"/>
      <c r="F21" s="46"/>
      <c r="G21" s="27"/>
      <c r="H21" s="52"/>
      <c r="I21" s="53"/>
      <c r="J21" s="30"/>
      <c r="K21" s="31"/>
    </row>
    <row r="22" spans="1:11" ht="19.899999999999999" customHeight="1" x14ac:dyDescent="0.25">
      <c r="A22" s="32">
        <v>27</v>
      </c>
      <c r="B22" s="6"/>
      <c r="C22" s="48">
        <v>18</v>
      </c>
      <c r="D22" s="43"/>
      <c r="E22" s="27"/>
      <c r="F22" s="46"/>
      <c r="G22" s="27"/>
      <c r="H22" s="52"/>
      <c r="I22" s="53"/>
      <c r="J22" s="30"/>
      <c r="K22" s="31"/>
    </row>
    <row r="23" spans="1:11" ht="19.899999999999999" customHeight="1" x14ac:dyDescent="0.25">
      <c r="A23" s="19">
        <v>28</v>
      </c>
      <c r="B23" s="6"/>
      <c r="C23" s="48">
        <v>19</v>
      </c>
      <c r="D23" s="43"/>
      <c r="E23" s="27"/>
      <c r="F23" s="46"/>
      <c r="G23" s="27"/>
      <c r="H23" s="52"/>
      <c r="I23" s="53"/>
      <c r="J23" s="30"/>
      <c r="K23" s="31"/>
    </row>
    <row r="24" spans="1:11" ht="19.899999999999999" customHeight="1" x14ac:dyDescent="0.25">
      <c r="A24" s="32">
        <v>29</v>
      </c>
      <c r="B24" s="6"/>
      <c r="C24" s="48">
        <v>20</v>
      </c>
      <c r="D24" s="43"/>
      <c r="E24" s="27"/>
      <c r="F24" s="49"/>
      <c r="G24" s="27"/>
      <c r="H24" s="54"/>
      <c r="I24" s="53"/>
      <c r="J24" s="30"/>
      <c r="K24" s="31"/>
    </row>
    <row r="25" spans="1:11" ht="19.899999999999999" customHeight="1" x14ac:dyDescent="0.25">
      <c r="A25" s="32">
        <v>30</v>
      </c>
      <c r="B25" s="6"/>
      <c r="C25" s="48">
        <v>21</v>
      </c>
      <c r="D25" s="43"/>
      <c r="E25" s="27"/>
      <c r="F25" s="46"/>
      <c r="G25" s="27"/>
      <c r="H25" s="52"/>
      <c r="I25" s="53"/>
      <c r="J25" s="30"/>
      <c r="K25" s="31"/>
    </row>
    <row r="26" spans="1:11" ht="19.899999999999999" customHeight="1" x14ac:dyDescent="0.25">
      <c r="A26" s="19">
        <v>31</v>
      </c>
      <c r="B26" s="6"/>
      <c r="C26" s="48">
        <v>22</v>
      </c>
      <c r="D26" s="43"/>
      <c r="E26" s="27"/>
      <c r="F26" s="46"/>
      <c r="G26" s="27"/>
      <c r="H26" s="52"/>
      <c r="I26" s="53"/>
      <c r="J26" s="30"/>
      <c r="K26" s="31"/>
    </row>
    <row r="27" spans="1:11" ht="19.899999999999999" customHeight="1" x14ac:dyDescent="0.25">
      <c r="A27" s="32">
        <v>32</v>
      </c>
      <c r="B27" s="6"/>
      <c r="C27" s="48">
        <v>23</v>
      </c>
      <c r="D27" s="43"/>
      <c r="E27" s="27"/>
      <c r="F27" s="46"/>
      <c r="G27" s="27"/>
      <c r="H27" s="52"/>
      <c r="I27" s="53"/>
      <c r="J27" s="30"/>
      <c r="K27" s="31"/>
    </row>
    <row r="28" spans="1:11" ht="19.899999999999999" customHeight="1" x14ac:dyDescent="0.25">
      <c r="A28" s="32">
        <v>33</v>
      </c>
      <c r="B28" s="6"/>
      <c r="C28" s="48">
        <v>24</v>
      </c>
      <c r="D28" s="43"/>
      <c r="E28" s="27"/>
      <c r="F28" s="46"/>
      <c r="G28" s="27"/>
      <c r="H28" s="52"/>
      <c r="I28" s="53"/>
      <c r="J28" s="30"/>
      <c r="K28" s="31"/>
    </row>
    <row r="29" spans="1:11" ht="19.899999999999999" customHeight="1" x14ac:dyDescent="0.25">
      <c r="B29" s="6"/>
      <c r="C29" s="55">
        <v>25</v>
      </c>
      <c r="D29" s="43"/>
      <c r="E29" s="27"/>
      <c r="F29" s="46"/>
      <c r="G29" s="27"/>
      <c r="H29" s="52"/>
      <c r="I29" s="53"/>
      <c r="J29" s="30"/>
      <c r="K29" s="31"/>
    </row>
  </sheetData>
  <mergeCells count="7">
    <mergeCell ref="B14:B17"/>
    <mergeCell ref="B18:B29"/>
    <mergeCell ref="C3:H3"/>
    <mergeCell ref="I3:K3"/>
    <mergeCell ref="B5:B7"/>
    <mergeCell ref="B8:B10"/>
    <mergeCell ref="B11:B13"/>
  </mergeCells>
  <printOptions horizontalCentered="1" verticalCentered="1"/>
  <pageMargins left="0.51180555555555496" right="0.15763888888888899" top="0.51180555555555496" bottom="0.51180555555555496" header="0.118055555555556" footer="0.51180555555555496"/>
  <pageSetup paperSize="9" firstPageNumber="0" orientation="portrait" r:id="rId1"/>
  <headerFooter>
    <oddHeader>&amp;C&amp;D / &amp;T&amp;R&amp;F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"/>
  <sheetViews>
    <sheetView view="pageBreakPreview" zoomScale="75" zoomScaleNormal="75" zoomScalePageLayoutView="75" workbookViewId="0">
      <pane xSplit="8" topLeftCell="AE1" activePane="topRight" state="frozen"/>
      <selection pane="topRight" activeCell="AW1" sqref="AW1"/>
    </sheetView>
  </sheetViews>
  <sheetFormatPr defaultRowHeight="15.75" x14ac:dyDescent="0.25"/>
  <cols>
    <col min="1" max="2" width="4.28515625" style="15"/>
    <col min="3" max="3" width="3.85546875" style="15"/>
    <col min="4" max="4" width="4.28515625" style="56"/>
    <col min="5" max="5" width="28.140625" style="16"/>
    <col min="6" max="6" width="0" style="16" hidden="1"/>
    <col min="7" max="7" width="13.7109375" style="17"/>
    <col min="8" max="8" width="6.42578125" style="15"/>
    <col min="9" max="9" width="8" style="15"/>
    <col min="10" max="18" width="8" style="18"/>
    <col min="19" max="19" width="7.85546875" style="57"/>
    <col min="20" max="20" width="12.140625" style="58"/>
    <col min="21" max="21" width="8.140625" style="59"/>
    <col min="22" max="22" width="7.28515625" style="59"/>
    <col min="23" max="23" width="6.5703125" style="59"/>
    <col min="24" max="24" width="5.42578125" style="59"/>
    <col min="25" max="25" width="4.42578125" style="59"/>
    <col min="26" max="26" width="4.7109375"/>
    <col min="27" max="27" width="6.140625"/>
    <col min="28" max="28" width="27.85546875"/>
    <col min="29" max="29" width="0" hidden="1"/>
    <col min="30" max="30" width="11.5703125"/>
    <col min="31" max="31" width="5"/>
    <col min="32" max="32" width="6"/>
    <col min="33" max="33" width="7.42578125"/>
    <col min="34" max="34" width="7"/>
    <col min="35" max="35" width="3.5703125"/>
    <col min="36" max="36" width="4.42578125" style="59"/>
    <col min="37" max="37" width="4.7109375"/>
    <col min="38" max="38" width="8"/>
    <col min="39" max="39" width="28"/>
    <col min="40" max="40" width="0.140625"/>
    <col min="41" max="41" width="13.85546875" style="60"/>
    <col min="42" max="42" width="5"/>
    <col min="43" max="43" width="6"/>
    <col min="44" max="44" width="10.28515625"/>
    <col min="45" max="45" width="7"/>
    <col min="46" max="46" width="4.42578125" style="59"/>
    <col min="47" max="47" width="4.7109375"/>
    <col min="48" max="48" width="6.140625"/>
    <col min="49" max="49" width="23"/>
    <col min="50" max="50" width="0" hidden="1"/>
    <col min="51" max="51" width="12.7109375" style="60"/>
    <col min="52" max="52" width="6.42578125"/>
    <col min="53" max="53" width="6"/>
    <col min="54" max="54" width="10.42578125"/>
    <col min="55" max="1025" width="9.7109375"/>
  </cols>
  <sheetData>
    <row r="1" spans="1:55" ht="73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O1"/>
      <c r="AT1"/>
      <c r="AY1"/>
    </row>
    <row r="2" spans="1:55" ht="25.5" x14ac:dyDescent="0.35">
      <c r="A2" s="5" t="s">
        <v>13</v>
      </c>
      <c r="B2" s="5"/>
      <c r="C2" s="5"/>
      <c r="D2" s="5"/>
      <c r="E2" s="5"/>
      <c r="F2" s="5"/>
      <c r="G2" s="5"/>
      <c r="H2"/>
      <c r="I2"/>
      <c r="J2" s="62"/>
      <c r="K2" s="62"/>
      <c r="L2" s="62"/>
      <c r="M2" s="62"/>
      <c r="N2" s="62"/>
      <c r="O2" s="62"/>
      <c r="P2" s="62"/>
      <c r="Q2" s="62"/>
      <c r="R2" s="62"/>
      <c r="S2"/>
      <c r="T2"/>
      <c r="U2" s="63">
        <f>MAX(I4:R16)</f>
        <v>0</v>
      </c>
      <c r="V2" s="63"/>
      <c r="W2" s="63"/>
      <c r="X2" s="63"/>
      <c r="Y2" s="63"/>
      <c r="AB2" s="5" t="s">
        <v>14</v>
      </c>
      <c r="AC2" s="5"/>
      <c r="AD2" s="5"/>
      <c r="AE2" s="5"/>
      <c r="AF2" s="5"/>
      <c r="AG2" s="5"/>
      <c r="AH2" s="5"/>
      <c r="AJ2" s="63"/>
      <c r="AM2" s="5" t="s">
        <v>15</v>
      </c>
      <c r="AN2" s="5"/>
      <c r="AO2" s="5"/>
      <c r="AP2" s="5"/>
      <c r="AQ2" s="5"/>
      <c r="AR2" s="5"/>
      <c r="AS2" s="5"/>
      <c r="AT2" s="63"/>
      <c r="AW2" s="61" t="s">
        <v>16</v>
      </c>
      <c r="AX2" s="61"/>
      <c r="AY2" s="61"/>
      <c r="AZ2" s="64"/>
      <c r="BA2" s="64"/>
      <c r="BB2" s="64"/>
      <c r="BC2" s="64"/>
    </row>
    <row r="3" spans="1:55" s="19" customFormat="1" ht="48" x14ac:dyDescent="0.2">
      <c r="A3" s="65" t="s">
        <v>1</v>
      </c>
      <c r="B3" s="66" t="s">
        <v>17</v>
      </c>
      <c r="C3" s="67" t="s">
        <v>18</v>
      </c>
      <c r="D3" s="68" t="s">
        <v>19</v>
      </c>
      <c r="E3" s="22" t="s">
        <v>3</v>
      </c>
      <c r="F3" s="23"/>
      <c r="G3" s="22" t="s">
        <v>4</v>
      </c>
      <c r="H3" s="22" t="s">
        <v>20</v>
      </c>
      <c r="I3" s="69" t="s">
        <v>21</v>
      </c>
      <c r="J3" s="69" t="s">
        <v>22</v>
      </c>
      <c r="K3" s="69" t="s">
        <v>23</v>
      </c>
      <c r="L3" s="69" t="s">
        <v>24</v>
      </c>
      <c r="M3" s="69" t="s">
        <v>25</v>
      </c>
      <c r="N3" s="69" t="s">
        <v>26</v>
      </c>
      <c r="O3" s="69" t="s">
        <v>27</v>
      </c>
      <c r="P3" s="69" t="s">
        <v>28</v>
      </c>
      <c r="Q3" s="69" t="s">
        <v>29</v>
      </c>
      <c r="R3" s="69" t="s">
        <v>30</v>
      </c>
      <c r="S3" s="70" t="s">
        <v>31</v>
      </c>
      <c r="T3" s="71" t="s">
        <v>32</v>
      </c>
      <c r="U3" s="72" t="s">
        <v>33</v>
      </c>
      <c r="V3" s="69" t="s">
        <v>34</v>
      </c>
      <c r="W3" s="69" t="s">
        <v>35</v>
      </c>
      <c r="X3" s="73"/>
      <c r="Y3" s="74" t="s">
        <v>36</v>
      </c>
      <c r="AA3" s="75" t="s">
        <v>37</v>
      </c>
      <c r="AB3" s="76" t="s">
        <v>3</v>
      </c>
      <c r="AC3" s="77"/>
      <c r="AD3" s="77" t="s">
        <v>4</v>
      </c>
      <c r="AE3" s="78" t="s">
        <v>20</v>
      </c>
      <c r="AF3" s="79" t="s">
        <v>31</v>
      </c>
      <c r="AG3" s="80" t="s">
        <v>32</v>
      </c>
      <c r="AH3" s="81"/>
      <c r="AJ3" s="74" t="s">
        <v>36</v>
      </c>
      <c r="AL3" s="75" t="s">
        <v>37</v>
      </c>
      <c r="AM3" s="76" t="s">
        <v>3</v>
      </c>
      <c r="AN3" s="77"/>
      <c r="AO3" s="77" t="s">
        <v>4</v>
      </c>
      <c r="AP3" s="78" t="s">
        <v>20</v>
      </c>
      <c r="AQ3" s="79" t="s">
        <v>31</v>
      </c>
      <c r="AR3" s="80" t="s">
        <v>32</v>
      </c>
      <c r="AS3" s="81"/>
      <c r="AT3" s="74" t="s">
        <v>36</v>
      </c>
      <c r="AV3" s="75" t="s">
        <v>37</v>
      </c>
      <c r="AW3" s="76" t="s">
        <v>3</v>
      </c>
      <c r="AX3" s="77"/>
      <c r="AY3" s="77" t="s">
        <v>4</v>
      </c>
      <c r="AZ3" s="78" t="s">
        <v>20</v>
      </c>
      <c r="BA3" s="79" t="s">
        <v>31</v>
      </c>
      <c r="BB3" s="80" t="s">
        <v>32</v>
      </c>
    </row>
    <row r="4" spans="1:55" s="36" customFormat="1" ht="23.65" customHeight="1" x14ac:dyDescent="0.25">
      <c r="A4" s="82">
        <v>1</v>
      </c>
      <c r="B4" s="83"/>
      <c r="C4" s="84"/>
      <c r="D4" s="84"/>
      <c r="E4" s="85"/>
      <c r="F4" s="86"/>
      <c r="G4" s="87"/>
      <c r="H4" s="88"/>
      <c r="I4" s="89"/>
      <c r="J4" s="90"/>
      <c r="K4" s="91"/>
      <c r="L4" s="91"/>
      <c r="M4" s="92"/>
      <c r="N4" s="90"/>
      <c r="O4" s="93"/>
      <c r="P4" s="94"/>
      <c r="Q4" s="93"/>
      <c r="R4" s="94"/>
      <c r="S4" s="95">
        <f t="shared" ref="S4:S16" si="0">SUM(I4:R4)</f>
        <v>0</v>
      </c>
      <c r="T4" s="96">
        <f t="shared" ref="T4:T16" si="1">COUNT(I4:R4)*H4+S4</f>
        <v>0</v>
      </c>
      <c r="U4" s="97">
        <f t="shared" ref="U4:U16" si="2">IF(T4,AVERAGE(I4:R4),0)</f>
        <v>0</v>
      </c>
      <c r="V4" s="98">
        <f t="shared" ref="V4:V16" si="3">T4-$T$12</f>
        <v>0</v>
      </c>
      <c r="W4" s="99">
        <f t="shared" ref="W4:W16" si="4">MAX(I4:R4)</f>
        <v>0</v>
      </c>
      <c r="X4" s="100"/>
      <c r="Y4" s="101"/>
      <c r="AB4" s="102"/>
      <c r="AC4" s="103"/>
      <c r="AD4" s="103"/>
      <c r="AE4" s="103"/>
      <c r="AF4" s="103"/>
      <c r="AG4" s="104"/>
      <c r="AH4" s="104"/>
      <c r="AJ4" s="101"/>
      <c r="AM4" s="102"/>
      <c r="AN4" s="103"/>
      <c r="AO4" s="105"/>
      <c r="AP4" s="103"/>
      <c r="AQ4" s="103"/>
      <c r="AR4" s="104"/>
      <c r="AS4" s="104"/>
      <c r="AT4" s="101"/>
      <c r="AW4" s="102"/>
      <c r="AX4" s="103"/>
      <c r="AY4" s="105"/>
      <c r="AZ4" s="103"/>
      <c r="BA4" s="103"/>
      <c r="BB4" s="104"/>
    </row>
    <row r="5" spans="1:55" ht="23.65" customHeight="1" x14ac:dyDescent="0.2">
      <c r="A5" s="106">
        <v>2</v>
      </c>
      <c r="B5" s="107"/>
      <c r="C5" s="108"/>
      <c r="D5" s="108"/>
      <c r="E5" s="109"/>
      <c r="F5" s="110"/>
      <c r="G5" s="111"/>
      <c r="H5" s="112"/>
      <c r="I5" s="113"/>
      <c r="J5" s="114"/>
      <c r="K5" s="115"/>
      <c r="L5" s="114"/>
      <c r="M5" s="116"/>
      <c r="N5" s="115"/>
      <c r="O5" s="117"/>
      <c r="P5" s="118"/>
      <c r="Q5" s="117"/>
      <c r="R5" s="117"/>
      <c r="S5" s="119">
        <f t="shared" si="0"/>
        <v>0</v>
      </c>
      <c r="T5" s="120">
        <f t="shared" si="1"/>
        <v>0</v>
      </c>
      <c r="U5" s="121">
        <f t="shared" si="2"/>
        <v>0</v>
      </c>
      <c r="V5" s="122">
        <f t="shared" si="3"/>
        <v>0</v>
      </c>
      <c r="W5" s="123">
        <f t="shared" si="4"/>
        <v>0</v>
      </c>
      <c r="X5" s="100"/>
      <c r="Y5" s="124">
        <v>4</v>
      </c>
      <c r="Z5" s="125" t="s">
        <v>38</v>
      </c>
      <c r="AA5" s="126">
        <v>3</v>
      </c>
      <c r="AB5" s="127"/>
      <c r="AC5" s="128"/>
      <c r="AD5" s="129"/>
      <c r="AE5" s="130"/>
      <c r="AF5" s="131"/>
      <c r="AG5" s="132"/>
      <c r="AH5" s="133"/>
      <c r="AI5" s="134"/>
      <c r="AJ5" s="124">
        <v>1</v>
      </c>
      <c r="AK5" s="125" t="s">
        <v>39</v>
      </c>
      <c r="AL5" s="126">
        <v>3</v>
      </c>
      <c r="AM5" s="135"/>
      <c r="AN5" s="136"/>
      <c r="AO5" s="137"/>
      <c r="AP5" s="138"/>
      <c r="AQ5" s="139"/>
      <c r="AR5" s="140"/>
      <c r="AS5" s="133"/>
      <c r="AT5" s="124">
        <v>2</v>
      </c>
      <c r="AU5" s="125" t="s">
        <v>40</v>
      </c>
      <c r="AV5" s="126">
        <v>3</v>
      </c>
      <c r="AW5" s="141"/>
      <c r="AX5" s="136"/>
      <c r="AY5" s="137"/>
      <c r="AZ5" s="138"/>
      <c r="BA5" s="139"/>
      <c r="BB5" s="140"/>
      <c r="BC5" s="134"/>
    </row>
    <row r="6" spans="1:55" ht="23.65" customHeight="1" x14ac:dyDescent="0.2">
      <c r="A6" s="106">
        <v>3</v>
      </c>
      <c r="B6" s="107"/>
      <c r="C6" s="108"/>
      <c r="D6" s="108"/>
      <c r="E6" s="109"/>
      <c r="F6" s="110"/>
      <c r="G6" s="111"/>
      <c r="H6" s="112"/>
      <c r="I6" s="142"/>
      <c r="J6" s="143"/>
      <c r="K6" s="115"/>
      <c r="L6" s="115"/>
      <c r="M6" s="144"/>
      <c r="N6" s="114"/>
      <c r="O6" s="118"/>
      <c r="P6" s="117"/>
      <c r="Q6" s="117"/>
      <c r="R6" s="118"/>
      <c r="S6" s="119">
        <f t="shared" si="0"/>
        <v>0</v>
      </c>
      <c r="T6" s="120">
        <f t="shared" si="1"/>
        <v>0</v>
      </c>
      <c r="U6" s="121">
        <f t="shared" si="2"/>
        <v>0</v>
      </c>
      <c r="V6" s="145">
        <f t="shared" si="3"/>
        <v>0</v>
      </c>
      <c r="W6" s="123">
        <f t="shared" si="4"/>
        <v>0</v>
      </c>
      <c r="X6" s="100"/>
      <c r="Y6" s="124">
        <v>9</v>
      </c>
      <c r="Z6" s="146"/>
      <c r="AA6" s="147">
        <v>4</v>
      </c>
      <c r="AB6" s="148"/>
      <c r="AC6" s="149"/>
      <c r="AD6" s="150"/>
      <c r="AE6" s="151"/>
      <c r="AF6" s="152"/>
      <c r="AG6" s="153"/>
      <c r="AH6" s="154"/>
      <c r="AI6" s="155"/>
      <c r="AJ6" s="124" t="s">
        <v>41</v>
      </c>
      <c r="AK6" s="146"/>
      <c r="AL6" s="147">
        <v>4</v>
      </c>
      <c r="AM6" s="156"/>
      <c r="AN6" s="157"/>
      <c r="AO6" s="158"/>
      <c r="AP6" s="159"/>
      <c r="AQ6" s="160"/>
      <c r="AR6" s="161"/>
      <c r="AS6" s="154"/>
      <c r="AT6" s="124">
        <v>3</v>
      </c>
      <c r="AU6" s="146"/>
      <c r="AV6" s="147">
        <v>4</v>
      </c>
      <c r="AW6" s="162"/>
      <c r="AX6" s="157"/>
      <c r="AY6" s="158"/>
      <c r="AZ6" s="159"/>
      <c r="BA6" s="160"/>
      <c r="BB6" s="161"/>
      <c r="BC6" s="155"/>
    </row>
    <row r="7" spans="1:55" ht="23.65" customHeight="1" x14ac:dyDescent="0.2">
      <c r="A7" s="106">
        <v>4</v>
      </c>
      <c r="B7" s="107"/>
      <c r="C7" s="108"/>
      <c r="D7" s="108"/>
      <c r="E7" s="109"/>
      <c r="F7" s="110"/>
      <c r="G7" s="111"/>
      <c r="H7" s="112"/>
      <c r="I7" s="163"/>
      <c r="J7" s="114"/>
      <c r="K7" s="115"/>
      <c r="L7" s="115"/>
      <c r="M7" s="144"/>
      <c r="N7" s="115"/>
      <c r="O7" s="117"/>
      <c r="P7" s="117"/>
      <c r="Q7" s="118"/>
      <c r="R7" s="117"/>
      <c r="S7" s="119">
        <f t="shared" si="0"/>
        <v>0</v>
      </c>
      <c r="T7" s="120">
        <f t="shared" si="1"/>
        <v>0</v>
      </c>
      <c r="U7" s="121">
        <f t="shared" si="2"/>
        <v>0</v>
      </c>
      <c r="V7" s="122">
        <f t="shared" si="3"/>
        <v>0</v>
      </c>
      <c r="W7" s="123">
        <f t="shared" si="4"/>
        <v>0</v>
      </c>
      <c r="X7" s="164"/>
      <c r="Y7" s="165"/>
      <c r="Z7" s="146"/>
      <c r="AA7" s="166"/>
      <c r="AB7" s="167"/>
      <c r="AC7" s="167"/>
      <c r="AD7" s="168"/>
      <c r="AE7" s="168"/>
      <c r="AF7" s="169"/>
      <c r="AG7" s="154"/>
      <c r="AH7" s="170"/>
      <c r="AI7" s="155"/>
      <c r="AJ7" s="165"/>
      <c r="AK7" s="146"/>
      <c r="AL7" s="166"/>
      <c r="AM7" s="167"/>
      <c r="AN7" s="167"/>
      <c r="AO7" s="168"/>
      <c r="AP7" s="168"/>
      <c r="AQ7" s="169"/>
      <c r="AR7" s="171"/>
      <c r="AS7" s="170"/>
      <c r="AT7" s="165"/>
      <c r="AU7" s="146"/>
      <c r="AV7" s="166"/>
      <c r="AW7" s="167"/>
      <c r="AX7" s="167"/>
      <c r="AY7" s="168"/>
      <c r="AZ7" s="168"/>
      <c r="BA7" s="169"/>
      <c r="BB7" s="171"/>
      <c r="BC7" s="155"/>
    </row>
    <row r="8" spans="1:55" s="19" customFormat="1" ht="23.65" customHeight="1" x14ac:dyDescent="0.2">
      <c r="A8" s="106">
        <v>5</v>
      </c>
      <c r="B8" s="107"/>
      <c r="C8" s="46"/>
      <c r="D8" s="46"/>
      <c r="E8" s="109"/>
      <c r="F8" s="172"/>
      <c r="G8" s="173"/>
      <c r="H8" s="174"/>
      <c r="I8" s="174"/>
      <c r="J8" s="174"/>
      <c r="K8" s="174"/>
      <c r="L8" s="174"/>
      <c r="M8" s="174"/>
      <c r="N8" s="174"/>
      <c r="O8" s="117"/>
      <c r="P8" s="117"/>
      <c r="Q8" s="118"/>
      <c r="R8" s="118"/>
      <c r="S8" s="119">
        <f t="shared" si="0"/>
        <v>0</v>
      </c>
      <c r="T8" s="120">
        <f t="shared" si="1"/>
        <v>0</v>
      </c>
      <c r="U8" s="121">
        <f t="shared" si="2"/>
        <v>0</v>
      </c>
      <c r="V8" s="122">
        <f t="shared" si="3"/>
        <v>0</v>
      </c>
      <c r="W8" s="123">
        <f t="shared" si="4"/>
        <v>0</v>
      </c>
      <c r="X8" s="100"/>
      <c r="Y8" s="124">
        <v>5</v>
      </c>
      <c r="Z8" s="146" t="s">
        <v>42</v>
      </c>
      <c r="AA8" s="126">
        <v>5</v>
      </c>
      <c r="AB8" s="135"/>
      <c r="AC8" s="136"/>
      <c r="AD8" s="175"/>
      <c r="AE8" s="176"/>
      <c r="AF8" s="139"/>
      <c r="AG8" s="177"/>
      <c r="AH8" s="154"/>
      <c r="AJ8" s="124">
        <v>3</v>
      </c>
      <c r="AK8" s="146" t="s">
        <v>43</v>
      </c>
      <c r="AL8" s="126">
        <v>5</v>
      </c>
      <c r="AM8" s="127"/>
      <c r="AN8" s="128"/>
      <c r="AO8" s="178"/>
      <c r="AP8" s="130"/>
      <c r="AQ8" s="131"/>
      <c r="AR8" s="179"/>
      <c r="AS8" s="154"/>
      <c r="AT8" s="165"/>
      <c r="AU8" s="180"/>
      <c r="AV8" s="181"/>
      <c r="AW8" s="182"/>
      <c r="AX8" s="182"/>
      <c r="AY8" s="168"/>
      <c r="AZ8" s="168"/>
      <c r="BA8" s="169"/>
      <c r="BB8" s="171"/>
    </row>
    <row r="9" spans="1:55" s="36" customFormat="1" ht="23.65" customHeight="1" x14ac:dyDescent="0.2">
      <c r="A9" s="106">
        <v>6</v>
      </c>
      <c r="B9" s="107"/>
      <c r="C9" s="46"/>
      <c r="D9" s="46"/>
      <c r="E9" s="109"/>
      <c r="F9" s="172"/>
      <c r="G9" s="173"/>
      <c r="H9" s="174"/>
      <c r="I9" s="174"/>
      <c r="J9" s="174"/>
      <c r="K9" s="174"/>
      <c r="L9" s="174"/>
      <c r="M9" s="174"/>
      <c r="N9" s="174"/>
      <c r="O9" s="118"/>
      <c r="P9" s="118"/>
      <c r="Q9" s="118"/>
      <c r="R9" s="118"/>
      <c r="S9" s="119">
        <f t="shared" si="0"/>
        <v>0</v>
      </c>
      <c r="T9" s="120">
        <f t="shared" si="1"/>
        <v>0</v>
      </c>
      <c r="U9" s="121">
        <f t="shared" si="2"/>
        <v>0</v>
      </c>
      <c r="V9" s="122">
        <f t="shared" si="3"/>
        <v>0</v>
      </c>
      <c r="W9" s="123">
        <f t="shared" si="4"/>
        <v>0</v>
      </c>
      <c r="X9" s="100"/>
      <c r="Y9" s="124">
        <v>8</v>
      </c>
      <c r="Z9" s="183"/>
      <c r="AA9" s="147">
        <v>6</v>
      </c>
      <c r="AB9" s="156"/>
      <c r="AC9" s="157"/>
      <c r="AD9" s="184"/>
      <c r="AE9" s="185"/>
      <c r="AF9" s="160"/>
      <c r="AG9" s="186"/>
      <c r="AH9" s="154"/>
      <c r="AI9" s="134"/>
      <c r="AJ9" s="124" t="s">
        <v>38</v>
      </c>
      <c r="AK9" s="183"/>
      <c r="AL9" s="147">
        <v>6</v>
      </c>
      <c r="AM9" s="148"/>
      <c r="AN9" s="149"/>
      <c r="AO9" s="187"/>
      <c r="AP9" s="188"/>
      <c r="AQ9" s="152"/>
      <c r="AR9" s="189"/>
      <c r="AS9" s="154"/>
      <c r="AT9" s="165"/>
      <c r="AU9" s="190"/>
      <c r="AV9" s="181"/>
      <c r="AW9" s="182"/>
      <c r="AX9" s="182"/>
      <c r="AY9" s="168"/>
      <c r="AZ9" s="168"/>
      <c r="BA9" s="169"/>
      <c r="BB9" s="171"/>
      <c r="BC9" s="134"/>
    </row>
    <row r="10" spans="1:55" ht="23.65" customHeight="1" x14ac:dyDescent="0.2">
      <c r="A10" s="106">
        <v>7</v>
      </c>
      <c r="B10" s="107"/>
      <c r="C10" s="108"/>
      <c r="D10" s="108"/>
      <c r="E10" s="109"/>
      <c r="F10" s="110"/>
      <c r="G10" s="111"/>
      <c r="H10" s="112"/>
      <c r="I10" s="113"/>
      <c r="J10" s="143"/>
      <c r="K10" s="115"/>
      <c r="L10" s="114"/>
      <c r="M10" s="191"/>
      <c r="N10" s="115"/>
      <c r="O10" s="117"/>
      <c r="P10" s="118"/>
      <c r="Q10" s="118"/>
      <c r="R10" s="118"/>
      <c r="S10" s="119">
        <f t="shared" si="0"/>
        <v>0</v>
      </c>
      <c r="T10" s="120">
        <f t="shared" si="1"/>
        <v>0</v>
      </c>
      <c r="U10" s="121">
        <f t="shared" si="2"/>
        <v>0</v>
      </c>
      <c r="V10" s="122">
        <f t="shared" si="3"/>
        <v>0</v>
      </c>
      <c r="W10" s="123">
        <f t="shared" si="4"/>
        <v>0</v>
      </c>
      <c r="X10" s="100"/>
      <c r="Y10" s="124"/>
      <c r="Z10" s="125"/>
      <c r="AA10" s="166"/>
      <c r="AB10" s="192"/>
      <c r="AC10" s="192"/>
      <c r="AD10" s="193"/>
      <c r="AE10" s="19"/>
      <c r="AF10" s="193"/>
      <c r="AG10" s="193"/>
      <c r="AH10" s="194"/>
      <c r="AI10" s="134"/>
      <c r="AJ10" s="124"/>
      <c r="AK10" s="125"/>
      <c r="AL10" s="166"/>
      <c r="AM10" s="192"/>
      <c r="AN10" s="192"/>
      <c r="AO10" s="193"/>
      <c r="AP10" s="193"/>
      <c r="AQ10" s="193"/>
      <c r="AR10" s="192"/>
      <c r="AS10" s="194"/>
      <c r="AT10" s="124"/>
      <c r="AU10" s="125"/>
      <c r="AV10" s="166"/>
      <c r="AW10" s="195" t="s">
        <v>44</v>
      </c>
      <c r="AX10" s="195"/>
      <c r="AY10" s="195"/>
      <c r="AZ10" s="196"/>
      <c r="BA10" s="196"/>
      <c r="BB10" s="196"/>
      <c r="BC10" s="196"/>
    </row>
    <row r="11" spans="1:55" s="19" customFormat="1" ht="23.65" customHeight="1" x14ac:dyDescent="0.2">
      <c r="A11" s="106">
        <v>8</v>
      </c>
      <c r="B11" s="107"/>
      <c r="C11" s="108"/>
      <c r="D11" s="108"/>
      <c r="E11" s="109"/>
      <c r="F11" s="110"/>
      <c r="G11" s="111"/>
      <c r="H11" s="112"/>
      <c r="I11" s="113"/>
      <c r="J11" s="143"/>
      <c r="K11" s="115"/>
      <c r="L11" s="114"/>
      <c r="M11" s="144"/>
      <c r="N11" s="114"/>
      <c r="O11" s="118"/>
      <c r="P11" s="118"/>
      <c r="Q11" s="118"/>
      <c r="R11" s="118"/>
      <c r="S11" s="119">
        <f t="shared" si="0"/>
        <v>0</v>
      </c>
      <c r="T11" s="197">
        <f t="shared" si="1"/>
        <v>0</v>
      </c>
      <c r="U11" s="198">
        <f t="shared" si="2"/>
        <v>0</v>
      </c>
      <c r="V11" s="199">
        <f t="shared" si="3"/>
        <v>0</v>
      </c>
      <c r="W11" s="123">
        <f t="shared" si="4"/>
        <v>0</v>
      </c>
      <c r="X11" s="100"/>
      <c r="Y11" s="124">
        <v>6</v>
      </c>
      <c r="Z11" s="125" t="s">
        <v>41</v>
      </c>
      <c r="AA11" s="126">
        <v>7</v>
      </c>
      <c r="AB11" s="200"/>
      <c r="AC11" s="128"/>
      <c r="AD11" s="129"/>
      <c r="AE11" s="130"/>
      <c r="AF11" s="131"/>
      <c r="AG11" s="132"/>
      <c r="AH11" s="154"/>
      <c r="AJ11" s="124">
        <v>2</v>
      </c>
      <c r="AK11" s="125" t="s">
        <v>45</v>
      </c>
      <c r="AL11" s="126">
        <v>7</v>
      </c>
      <c r="AM11" s="127"/>
      <c r="AN11" s="128"/>
      <c r="AO11" s="178"/>
      <c r="AP11" s="130"/>
      <c r="AQ11" s="131"/>
      <c r="AR11" s="179"/>
      <c r="AS11" s="154"/>
      <c r="AT11" s="124" t="s">
        <v>40</v>
      </c>
      <c r="AU11" s="125" t="s">
        <v>46</v>
      </c>
      <c r="AV11" s="126">
        <v>5</v>
      </c>
      <c r="AW11" s="200"/>
      <c r="AX11" s="128"/>
      <c r="AY11" s="178"/>
      <c r="AZ11" s="130"/>
      <c r="BA11" s="201"/>
      <c r="BB11" s="179"/>
    </row>
    <row r="12" spans="1:55" s="36" customFormat="1" ht="23.65" customHeight="1" x14ac:dyDescent="0.2">
      <c r="A12" s="202">
        <v>9</v>
      </c>
      <c r="B12" s="203"/>
      <c r="C12" s="204"/>
      <c r="D12" s="204"/>
      <c r="E12" s="205"/>
      <c r="F12" s="206"/>
      <c r="G12" s="207"/>
      <c r="H12" s="208"/>
      <c r="I12" s="209"/>
      <c r="J12" s="210"/>
      <c r="K12" s="211"/>
      <c r="L12" s="212"/>
      <c r="M12" s="213"/>
      <c r="N12" s="212"/>
      <c r="O12" s="214"/>
      <c r="P12" s="214"/>
      <c r="Q12" s="214"/>
      <c r="R12" s="214"/>
      <c r="S12" s="215">
        <f t="shared" si="0"/>
        <v>0</v>
      </c>
      <c r="T12" s="216">
        <f t="shared" si="1"/>
        <v>0</v>
      </c>
      <c r="U12" s="217">
        <f t="shared" si="2"/>
        <v>0</v>
      </c>
      <c r="V12" s="218">
        <f t="shared" si="3"/>
        <v>0</v>
      </c>
      <c r="W12" s="219">
        <f t="shared" si="4"/>
        <v>0</v>
      </c>
      <c r="X12" s="100"/>
      <c r="Y12" s="124">
        <v>7</v>
      </c>
      <c r="Z12" s="220"/>
      <c r="AA12" s="147">
        <v>8</v>
      </c>
      <c r="AB12" s="221"/>
      <c r="AC12" s="149"/>
      <c r="AD12" s="222"/>
      <c r="AE12" s="223"/>
      <c r="AF12" s="224"/>
      <c r="AG12" s="225"/>
      <c r="AH12" s="133"/>
      <c r="AI12" s="134"/>
      <c r="AJ12" s="124" t="s">
        <v>42</v>
      </c>
      <c r="AK12" s="220"/>
      <c r="AL12" s="147">
        <v>8</v>
      </c>
      <c r="AM12" s="148"/>
      <c r="AN12" s="149"/>
      <c r="AO12" s="187"/>
      <c r="AP12" s="188"/>
      <c r="AQ12" s="152"/>
      <c r="AR12" s="189"/>
      <c r="AS12" s="133"/>
      <c r="AT12" s="124">
        <v>1</v>
      </c>
      <c r="AU12" s="220"/>
      <c r="AV12" s="147">
        <v>6</v>
      </c>
      <c r="AW12" s="148"/>
      <c r="AX12" s="149"/>
      <c r="AY12" s="226"/>
      <c r="AZ12" s="159"/>
      <c r="BA12" s="227"/>
      <c r="BB12" s="161"/>
      <c r="BC12" s="134"/>
    </row>
    <row r="13" spans="1:55" s="19" customFormat="1" ht="23.65" customHeight="1" x14ac:dyDescent="0.25">
      <c r="A13" s="228">
        <v>10</v>
      </c>
      <c r="B13" s="229"/>
      <c r="C13" s="230"/>
      <c r="D13" s="230"/>
      <c r="E13" s="231"/>
      <c r="F13" s="232"/>
      <c r="G13" s="233"/>
      <c r="H13" s="234"/>
      <c r="I13" s="235"/>
      <c r="J13" s="236"/>
      <c r="K13" s="237"/>
      <c r="L13" s="238"/>
      <c r="M13" s="239"/>
      <c r="N13" s="238"/>
      <c r="O13" s="240"/>
      <c r="P13" s="240"/>
      <c r="Q13" s="240"/>
      <c r="R13" s="240"/>
      <c r="S13" s="241">
        <f t="shared" si="0"/>
        <v>0</v>
      </c>
      <c r="T13" s="242">
        <f t="shared" si="1"/>
        <v>0</v>
      </c>
      <c r="U13" s="243">
        <f t="shared" si="2"/>
        <v>0</v>
      </c>
      <c r="V13" s="244">
        <f t="shared" si="3"/>
        <v>0</v>
      </c>
      <c r="W13" s="245">
        <f t="shared" si="4"/>
        <v>0</v>
      </c>
      <c r="X13" s="164"/>
      <c r="Y13" s="164"/>
      <c r="Z13" s="246"/>
      <c r="AA13" s="247"/>
      <c r="AB13" s="248"/>
      <c r="AC13" s="248"/>
      <c r="AD13" s="249"/>
      <c r="AE13" s="249"/>
      <c r="AF13" s="249"/>
      <c r="AG13" s="249"/>
      <c r="AH13" s="250"/>
      <c r="AJ13" s="164"/>
      <c r="AK13" s="246"/>
      <c r="AL13" s="247"/>
      <c r="AM13" s="248"/>
      <c r="AN13" s="248"/>
      <c r="AO13" s="251"/>
      <c r="AP13" s="249"/>
      <c r="AQ13" s="249"/>
      <c r="AR13" s="249"/>
      <c r="AS13" s="250"/>
      <c r="AT13" s="164"/>
      <c r="AU13" s="246"/>
      <c r="AV13" s="247"/>
      <c r="AW13" s="248"/>
      <c r="AX13" s="248"/>
      <c r="AY13" s="251"/>
      <c r="AZ13" s="249"/>
      <c r="BA13" s="249"/>
      <c r="BB13" s="249"/>
    </row>
    <row r="14" spans="1:55" s="36" customFormat="1" ht="23.65" customHeight="1" x14ac:dyDescent="0.25">
      <c r="A14" s="252">
        <v>11</v>
      </c>
      <c r="B14" s="107"/>
      <c r="C14" s="46"/>
      <c r="D14" s="46"/>
      <c r="E14" s="109"/>
      <c r="F14" s="172"/>
      <c r="G14" s="173"/>
      <c r="H14" s="174"/>
      <c r="I14" s="174"/>
      <c r="J14" s="174"/>
      <c r="K14" s="174"/>
      <c r="L14" s="174"/>
      <c r="M14" s="174"/>
      <c r="N14" s="174"/>
      <c r="O14" s="117"/>
      <c r="P14" s="118"/>
      <c r="Q14" s="118"/>
      <c r="R14" s="118"/>
      <c r="S14" s="119">
        <f t="shared" si="0"/>
        <v>0</v>
      </c>
      <c r="T14" s="253">
        <f t="shared" si="1"/>
        <v>0</v>
      </c>
      <c r="U14" s="121">
        <f t="shared" si="2"/>
        <v>0</v>
      </c>
      <c r="V14" s="122">
        <f t="shared" si="3"/>
        <v>0</v>
      </c>
      <c r="W14" s="254">
        <f t="shared" si="4"/>
        <v>0</v>
      </c>
      <c r="X14" s="100"/>
      <c r="Y14" s="100"/>
      <c r="Z14" s="255"/>
      <c r="AA14" s="256"/>
      <c r="AB14" s="257"/>
      <c r="AC14" s="257"/>
      <c r="AD14" s="258"/>
      <c r="AE14" s="258"/>
      <c r="AF14" s="258"/>
      <c r="AG14" s="259"/>
      <c r="AH14" s="259"/>
      <c r="AJ14" s="100"/>
      <c r="AK14" s="255"/>
      <c r="AL14" s="256"/>
      <c r="AM14" s="257"/>
      <c r="AN14" s="257"/>
      <c r="AO14" s="258"/>
      <c r="AP14" s="258"/>
      <c r="AQ14" s="258"/>
      <c r="AR14" s="259"/>
      <c r="AS14" s="259"/>
      <c r="AT14" s="100"/>
      <c r="AU14" s="255"/>
      <c r="AV14" s="256"/>
      <c r="AW14" s="257"/>
      <c r="AX14" s="257"/>
      <c r="AY14" s="258"/>
      <c r="AZ14" s="258"/>
      <c r="BA14" s="258"/>
      <c r="BB14" s="259"/>
    </row>
    <row r="15" spans="1:55" ht="23.65" customHeight="1" x14ac:dyDescent="0.25">
      <c r="A15" s="252">
        <v>12</v>
      </c>
      <c r="B15" s="107"/>
      <c r="C15" s="108"/>
      <c r="D15" s="108"/>
      <c r="E15" s="109"/>
      <c r="F15" s="260"/>
      <c r="G15" s="111"/>
      <c r="H15" s="112"/>
      <c r="I15" s="113"/>
      <c r="J15" s="143"/>
      <c r="K15" s="115"/>
      <c r="L15" s="115"/>
      <c r="M15" s="144"/>
      <c r="N15" s="143"/>
      <c r="O15" s="118"/>
      <c r="P15" s="118"/>
      <c r="Q15" s="118"/>
      <c r="R15" s="118"/>
      <c r="S15" s="119">
        <f t="shared" si="0"/>
        <v>0</v>
      </c>
      <c r="T15" s="120">
        <f t="shared" si="1"/>
        <v>0</v>
      </c>
      <c r="U15" s="121">
        <f t="shared" si="2"/>
        <v>0</v>
      </c>
      <c r="V15" s="122">
        <f t="shared" si="3"/>
        <v>0</v>
      </c>
      <c r="W15" s="254">
        <f t="shared" si="4"/>
        <v>0</v>
      </c>
      <c r="X15" s="100"/>
      <c r="Y15" s="100"/>
      <c r="Z15" s="261"/>
      <c r="AA15" s="256"/>
      <c r="AB15" s="257"/>
      <c r="AC15" s="257"/>
      <c r="AD15" s="258"/>
      <c r="AE15" s="258"/>
      <c r="AF15" s="258"/>
      <c r="AG15" s="262"/>
      <c r="AH15" s="262"/>
      <c r="AJ15" s="100"/>
      <c r="AK15" s="261"/>
      <c r="AL15" s="263"/>
      <c r="AM15" s="257"/>
      <c r="AN15" s="257"/>
      <c r="AO15" s="258"/>
      <c r="AP15" s="258"/>
      <c r="AQ15" s="258"/>
      <c r="AR15" s="262"/>
      <c r="AS15" s="262"/>
      <c r="AT15" s="100"/>
      <c r="AU15" s="261"/>
      <c r="AV15" s="256"/>
      <c r="AW15" s="257"/>
      <c r="AX15" s="257"/>
      <c r="AY15" s="258"/>
      <c r="AZ15" s="258"/>
      <c r="BA15" s="258"/>
      <c r="BB15" s="262"/>
    </row>
    <row r="16" spans="1:55" ht="23.65" customHeight="1" x14ac:dyDescent="0.2">
      <c r="A16" s="252">
        <v>13</v>
      </c>
      <c r="B16" s="203"/>
      <c r="C16" s="264"/>
      <c r="D16" s="264"/>
      <c r="E16" s="205"/>
      <c r="F16" s="265"/>
      <c r="G16" s="266"/>
      <c r="H16" s="267"/>
      <c r="I16" s="267"/>
      <c r="J16" s="267"/>
      <c r="K16" s="267"/>
      <c r="L16" s="267"/>
      <c r="M16" s="268"/>
      <c r="N16" s="268"/>
      <c r="O16" s="118"/>
      <c r="P16" s="118"/>
      <c r="Q16" s="118"/>
      <c r="R16" s="118"/>
      <c r="S16" s="119">
        <f t="shared" si="0"/>
        <v>0</v>
      </c>
      <c r="T16" s="120">
        <f t="shared" si="1"/>
        <v>0</v>
      </c>
      <c r="U16" s="121">
        <f t="shared" si="2"/>
        <v>0</v>
      </c>
      <c r="V16" s="122">
        <f t="shared" si="3"/>
        <v>0</v>
      </c>
      <c r="W16" s="254">
        <f t="shared" si="4"/>
        <v>0</v>
      </c>
      <c r="X16" s="100"/>
      <c r="Y16" s="100"/>
      <c r="Z16" s="269"/>
      <c r="AA16" s="270"/>
      <c r="AB16" s="270"/>
      <c r="AC16" s="270"/>
      <c r="AD16" s="270"/>
      <c r="AE16" s="270"/>
      <c r="AF16" s="270"/>
      <c r="AG16" s="270"/>
      <c r="AH16" s="270"/>
      <c r="AJ16" s="100"/>
      <c r="AK16" s="269"/>
      <c r="AL16" s="270"/>
      <c r="AM16" s="270"/>
      <c r="AN16" s="270"/>
      <c r="AO16" s="270"/>
      <c r="AP16" s="270"/>
      <c r="AQ16" s="270"/>
      <c r="AR16" s="270"/>
      <c r="AS16" s="270"/>
      <c r="AT16" s="100"/>
      <c r="AU16" s="269"/>
      <c r="AV16" s="270"/>
      <c r="AW16" s="270"/>
      <c r="AX16" s="270"/>
      <c r="AY16" s="270"/>
      <c r="AZ16" s="270"/>
      <c r="BA16" s="270"/>
      <c r="BB16" s="270"/>
    </row>
    <row r="17" ht="15" customHeight="1" x14ac:dyDescent="0.25"/>
  </sheetData>
  <mergeCells count="3">
    <mergeCell ref="A2:G2"/>
    <mergeCell ref="AB2:AH2"/>
    <mergeCell ref="AM2:AS2"/>
  </mergeCells>
  <pageMargins left="0.196527777777778" right="0.15763888888888899" top="0.62986111111111098" bottom="0.35416666666666702" header="0.196527777777778" footer="0.51180555555555496"/>
  <pageSetup paperSize="9" scale="23" firstPageNumber="0" orientation="portrait" r:id="rId1"/>
  <headerFooter>
    <oddHeader>&amp;C&amp;D / &amp;T&amp;R&amp;F</oddHeader>
  </headerFooter>
  <colBreaks count="1" manualBreakCount="1">
    <brk id="2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W29"/>
  <sheetViews>
    <sheetView tabSelected="1" view="pageBreakPreview" zoomScale="70" zoomScaleNormal="90" zoomScalePageLayoutView="70" workbookViewId="0">
      <selection activeCell="AA7" sqref="AA7"/>
    </sheetView>
  </sheetViews>
  <sheetFormatPr defaultRowHeight="15.75" x14ac:dyDescent="0.25"/>
  <cols>
    <col min="1" max="1" width="5.5703125" style="15"/>
    <col min="2" max="2" width="3.7109375" style="15"/>
    <col min="3" max="3" width="3.5703125" style="15"/>
    <col min="4" max="4" width="3.28515625" style="271"/>
    <col min="5" max="5" width="27.5703125" style="272"/>
    <col min="6" max="6" width="0" style="272" hidden="1"/>
    <col min="7" max="7" width="20.28515625" style="273"/>
    <col min="8" max="8" width="6.42578125" style="273"/>
    <col min="9" max="9" width="6.85546875" style="15"/>
    <col min="10" max="10" width="7.140625" style="15"/>
    <col min="11" max="11" width="6.140625" style="18"/>
    <col min="12" max="12" width="7.5703125" style="18"/>
    <col min="13" max="13" width="7.140625" style="18"/>
    <col min="14" max="14" width="7.28515625" style="18"/>
    <col min="15" max="18" width="6.140625" style="18"/>
    <col min="19" max="19" width="8.140625" style="18"/>
    <col min="20" max="20" width="13.140625" style="18"/>
    <col min="21" max="21" width="8.85546875" style="274"/>
    <col min="22" max="22" width="7.5703125" style="58"/>
    <col min="23" max="23" width="6.5703125" style="59"/>
    <col min="24" max="1025" width="9.7109375"/>
  </cols>
  <sheetData>
    <row r="1" spans="1:23" ht="70.7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9.5" x14ac:dyDescent="0.25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275"/>
      <c r="M2" s="275"/>
      <c r="N2" s="275"/>
      <c r="O2" s="275"/>
      <c r="P2" s="275"/>
      <c r="Q2" s="275"/>
      <c r="R2" s="275"/>
      <c r="S2" s="276"/>
      <c r="T2"/>
      <c r="U2"/>
      <c r="V2"/>
      <c r="W2" s="277">
        <f>MAX(I4:N11)</f>
        <v>300</v>
      </c>
    </row>
    <row r="3" spans="1:23" s="19" customFormat="1" ht="39" customHeight="1" x14ac:dyDescent="0.2">
      <c r="A3" s="278" t="s">
        <v>1</v>
      </c>
      <c r="B3" s="279" t="s">
        <v>17</v>
      </c>
      <c r="C3" s="280" t="s">
        <v>18</v>
      </c>
      <c r="D3" s="281" t="s">
        <v>19</v>
      </c>
      <c r="E3" s="282" t="s">
        <v>3</v>
      </c>
      <c r="F3" s="283"/>
      <c r="G3" s="282" t="s">
        <v>4</v>
      </c>
      <c r="H3" s="282" t="s">
        <v>20</v>
      </c>
      <c r="I3" s="284" t="s">
        <v>21</v>
      </c>
      <c r="J3" s="284" t="s">
        <v>22</v>
      </c>
      <c r="K3" s="284" t="s">
        <v>23</v>
      </c>
      <c r="L3" s="284" t="s">
        <v>24</v>
      </c>
      <c r="M3" s="284" t="s">
        <v>25</v>
      </c>
      <c r="N3" s="284" t="s">
        <v>26</v>
      </c>
      <c r="O3" s="285" t="s">
        <v>27</v>
      </c>
      <c r="P3" s="285" t="s">
        <v>28</v>
      </c>
      <c r="Q3" s="285" t="s">
        <v>29</v>
      </c>
      <c r="R3" s="285" t="s">
        <v>30</v>
      </c>
      <c r="S3" s="286" t="s">
        <v>31</v>
      </c>
      <c r="T3" s="287" t="s">
        <v>32</v>
      </c>
      <c r="U3" s="288" t="s">
        <v>33</v>
      </c>
      <c r="V3" s="284" t="s">
        <v>34</v>
      </c>
      <c r="W3" s="289" t="s">
        <v>35</v>
      </c>
    </row>
    <row r="4" spans="1:23" ht="18" hidden="1" x14ac:dyDescent="0.25">
      <c r="A4" s="290"/>
      <c r="B4" s="291"/>
      <c r="C4" s="292"/>
      <c r="D4" s="293"/>
      <c r="E4" s="294"/>
      <c r="F4" s="294"/>
      <c r="G4" s="295"/>
      <c r="H4" s="295"/>
      <c r="I4" s="296"/>
      <c r="J4" s="297"/>
      <c r="K4" s="298"/>
      <c r="L4" s="298"/>
      <c r="M4" s="299"/>
      <c r="N4" s="300"/>
      <c r="O4" s="300"/>
      <c r="P4" s="300"/>
      <c r="Q4" s="300"/>
      <c r="R4" s="300"/>
      <c r="S4" s="301">
        <f t="shared" ref="S4" si="0">SUM(I4:N4)</f>
        <v>0</v>
      </c>
      <c r="T4" s="302">
        <f>SUM(I4:N4)</f>
        <v>0</v>
      </c>
      <c r="U4" s="303">
        <f t="shared" ref="U4" si="1">IF(T4,AVERAGE(I4:N4),0)</f>
        <v>0</v>
      </c>
      <c r="V4" s="304">
        <f>T4-$T$4</f>
        <v>0</v>
      </c>
      <c r="W4" s="305">
        <f t="shared" ref="W4" si="2">MAX(I4:N4)</f>
        <v>0</v>
      </c>
    </row>
    <row r="5" spans="1:23" ht="18" x14ac:dyDescent="0.25">
      <c r="A5" s="306">
        <v>1</v>
      </c>
      <c r="B5" s="307"/>
      <c r="C5" s="308"/>
      <c r="D5" s="308" t="s">
        <v>68</v>
      </c>
      <c r="E5" s="309" t="s">
        <v>82</v>
      </c>
      <c r="F5" s="172"/>
      <c r="G5" s="52" t="s">
        <v>50</v>
      </c>
      <c r="H5" s="174"/>
      <c r="I5" s="310">
        <v>238</v>
      </c>
      <c r="J5" s="310">
        <v>226</v>
      </c>
      <c r="K5" s="310">
        <v>257</v>
      </c>
      <c r="L5" s="14">
        <v>300</v>
      </c>
      <c r="M5" s="310">
        <v>246</v>
      </c>
      <c r="N5" s="174">
        <v>194</v>
      </c>
      <c r="O5" s="311"/>
      <c r="P5" s="311"/>
      <c r="Q5" s="317"/>
      <c r="R5" s="318"/>
      <c r="S5" s="95">
        <f>SUM(I5:N5)</f>
        <v>1461</v>
      </c>
      <c r="T5" s="312">
        <f>COUNT(I5:N5)*H5+S5</f>
        <v>1461</v>
      </c>
      <c r="U5" s="313">
        <f>IF(T5,AVERAGE(I5:N5),0)</f>
        <v>243.5</v>
      </c>
      <c r="V5" s="314" t="e">
        <f>T5-#REF!</f>
        <v>#REF!</v>
      </c>
      <c r="W5" s="315">
        <f>MAX(I5:N5)</f>
        <v>300</v>
      </c>
    </row>
    <row r="6" spans="1:23" ht="18" x14ac:dyDescent="0.25">
      <c r="A6" s="306">
        <v>2</v>
      </c>
      <c r="B6" s="307"/>
      <c r="C6" s="308"/>
      <c r="D6" s="308" t="s">
        <v>60</v>
      </c>
      <c r="E6" s="309" t="s">
        <v>83</v>
      </c>
      <c r="F6" s="172"/>
      <c r="G6" s="52" t="s">
        <v>84</v>
      </c>
      <c r="H6" s="174"/>
      <c r="I6" s="310">
        <v>202</v>
      </c>
      <c r="J6" s="310">
        <v>267</v>
      </c>
      <c r="K6" s="310">
        <v>266</v>
      </c>
      <c r="L6" s="310">
        <v>246</v>
      </c>
      <c r="M6" s="310">
        <v>246</v>
      </c>
      <c r="N6" s="174">
        <v>197</v>
      </c>
      <c r="O6" s="311"/>
      <c r="P6" s="311"/>
      <c r="Q6" s="317"/>
      <c r="R6" s="318"/>
      <c r="S6" s="119">
        <f>SUM(I6:N6)</f>
        <v>1424</v>
      </c>
      <c r="T6" s="316">
        <f>COUNT(I6:N6)*H6+S6</f>
        <v>1424</v>
      </c>
      <c r="U6" s="317">
        <f>IF(T6,AVERAGE(I6:N6),0)</f>
        <v>237.33333333333334</v>
      </c>
      <c r="V6" s="318" t="e">
        <f>T6-#REF!</f>
        <v>#REF!</v>
      </c>
      <c r="W6" s="318">
        <f>MAX(I6:N6)</f>
        <v>267</v>
      </c>
    </row>
    <row r="7" spans="1:23" ht="18" x14ac:dyDescent="0.25">
      <c r="A7" s="306">
        <v>3</v>
      </c>
      <c r="B7" s="307"/>
      <c r="C7" s="308"/>
      <c r="D7" s="308" t="s">
        <v>74</v>
      </c>
      <c r="E7" s="309" t="s">
        <v>85</v>
      </c>
      <c r="F7" s="172"/>
      <c r="G7" s="52" t="s">
        <v>50</v>
      </c>
      <c r="H7" s="174">
        <v>8</v>
      </c>
      <c r="I7" s="174">
        <v>181</v>
      </c>
      <c r="J7" s="310">
        <v>243</v>
      </c>
      <c r="K7" s="310">
        <v>237</v>
      </c>
      <c r="L7" s="310">
        <v>246</v>
      </c>
      <c r="M7" s="310">
        <v>210</v>
      </c>
      <c r="N7" s="310">
        <v>203</v>
      </c>
      <c r="O7" s="311"/>
      <c r="P7" s="311"/>
      <c r="Q7" s="317"/>
      <c r="R7" s="318"/>
      <c r="S7" s="119">
        <f>SUM(I7:N7)</f>
        <v>1320</v>
      </c>
      <c r="T7" s="316">
        <f>COUNT(I7:N7)*H7+S7</f>
        <v>1368</v>
      </c>
      <c r="U7" s="317">
        <f>IF(T7,AVERAGE(I7:N7),0)</f>
        <v>220</v>
      </c>
      <c r="V7" s="318" t="e">
        <f>T7-#REF!</f>
        <v>#REF!</v>
      </c>
      <c r="W7" s="318">
        <f>MAX(I7:N7)</f>
        <v>246</v>
      </c>
    </row>
    <row r="8" spans="1:23" ht="18" x14ac:dyDescent="0.25">
      <c r="A8" s="306">
        <v>4</v>
      </c>
      <c r="B8" s="307"/>
      <c r="C8" s="308"/>
      <c r="D8" s="308" t="s">
        <v>48</v>
      </c>
      <c r="E8" s="309" t="s">
        <v>49</v>
      </c>
      <c r="F8" s="172"/>
      <c r="G8" s="52" t="s">
        <v>50</v>
      </c>
      <c r="H8" s="174"/>
      <c r="I8" s="310">
        <v>232</v>
      </c>
      <c r="J8" s="310">
        <v>237</v>
      </c>
      <c r="K8" s="310">
        <v>265</v>
      </c>
      <c r="L8" s="310">
        <v>266</v>
      </c>
      <c r="M8" s="174">
        <v>188</v>
      </c>
      <c r="N8" s="174">
        <v>166</v>
      </c>
      <c r="O8" s="311"/>
      <c r="P8" s="311"/>
      <c r="Q8" s="311"/>
      <c r="R8" s="311"/>
      <c r="S8" s="119">
        <f>SUM(I8:N8)</f>
        <v>1354</v>
      </c>
      <c r="T8" s="316">
        <f>COUNT(I8:N8)*H8+S8</f>
        <v>1354</v>
      </c>
      <c r="U8" s="317">
        <f>IF(T8,AVERAGE(I8:N8),0)</f>
        <v>225.66666666666666</v>
      </c>
      <c r="V8" s="318" t="e">
        <f>T8-#REF!</f>
        <v>#REF!</v>
      </c>
      <c r="W8" s="318">
        <f>MAX(I8:N8)</f>
        <v>266</v>
      </c>
    </row>
    <row r="9" spans="1:23" ht="18" x14ac:dyDescent="0.25">
      <c r="A9" s="306">
        <v>5</v>
      </c>
      <c r="B9" s="307"/>
      <c r="C9" s="308"/>
      <c r="D9" s="308" t="s">
        <v>86</v>
      </c>
      <c r="E9" s="309" t="s">
        <v>87</v>
      </c>
      <c r="F9" s="172"/>
      <c r="G9" s="52" t="s">
        <v>88</v>
      </c>
      <c r="H9" s="174"/>
      <c r="I9" s="310">
        <v>257</v>
      </c>
      <c r="J9" s="310">
        <v>213</v>
      </c>
      <c r="K9" s="310">
        <v>277</v>
      </c>
      <c r="L9" s="310">
        <v>203</v>
      </c>
      <c r="M9" s="310">
        <v>201</v>
      </c>
      <c r="N9" s="174">
        <v>176</v>
      </c>
      <c r="O9" s="311"/>
      <c r="P9" s="311"/>
      <c r="Q9" s="317"/>
      <c r="R9" s="318"/>
      <c r="S9" s="119">
        <f>SUM(I9:N9)</f>
        <v>1327</v>
      </c>
      <c r="T9" s="316">
        <f>COUNT(I9:N9)*H9+S9</f>
        <v>1327</v>
      </c>
      <c r="U9" s="317">
        <f>IF(T9,AVERAGE(I9:N9),0)</f>
        <v>221.16666666666666</v>
      </c>
      <c r="V9" s="318" t="e">
        <f>T9-#REF!</f>
        <v>#REF!</v>
      </c>
      <c r="W9" s="318">
        <f>MAX(I9:N9)</f>
        <v>277</v>
      </c>
    </row>
    <row r="10" spans="1:23" ht="18" x14ac:dyDescent="0.25">
      <c r="A10" s="306">
        <v>6</v>
      </c>
      <c r="B10" s="307"/>
      <c r="C10" s="308"/>
      <c r="D10" s="308" t="s">
        <v>51</v>
      </c>
      <c r="E10" s="309" t="s">
        <v>52</v>
      </c>
      <c r="F10" s="172"/>
      <c r="G10" s="52" t="s">
        <v>53</v>
      </c>
      <c r="H10" s="174"/>
      <c r="I10" s="310">
        <v>264</v>
      </c>
      <c r="J10" s="310">
        <v>200</v>
      </c>
      <c r="K10" s="310">
        <v>210</v>
      </c>
      <c r="L10" s="310">
        <v>247</v>
      </c>
      <c r="M10" s="310">
        <v>213</v>
      </c>
      <c r="N10" s="174">
        <v>174</v>
      </c>
      <c r="O10" s="311"/>
      <c r="P10" s="311"/>
      <c r="Q10" s="311"/>
      <c r="R10" s="311"/>
      <c r="S10" s="119">
        <f>SUM(I10:N10)</f>
        <v>1308</v>
      </c>
      <c r="T10" s="316">
        <f>COUNT(I10:N10)*H10+S10</f>
        <v>1308</v>
      </c>
      <c r="U10" s="317">
        <f>IF(T10,AVERAGE(I10:N10),0)</f>
        <v>218</v>
      </c>
      <c r="V10" s="318" t="e">
        <f>T10-#REF!</f>
        <v>#REF!</v>
      </c>
      <c r="W10" s="318">
        <f>MAX(I10:N10)</f>
        <v>264</v>
      </c>
    </row>
    <row r="11" spans="1:23" ht="18" x14ac:dyDescent="0.25">
      <c r="A11" s="306">
        <v>7</v>
      </c>
      <c r="B11" s="307"/>
      <c r="C11" s="308"/>
      <c r="D11" s="308" t="s">
        <v>66</v>
      </c>
      <c r="E11" s="309" t="s">
        <v>89</v>
      </c>
      <c r="F11" s="172"/>
      <c r="G11" s="52" t="s">
        <v>88</v>
      </c>
      <c r="H11" s="174"/>
      <c r="I11" s="174">
        <v>198</v>
      </c>
      <c r="J11" s="310">
        <v>275</v>
      </c>
      <c r="K11" s="310">
        <v>247</v>
      </c>
      <c r="L11" s="174">
        <v>182</v>
      </c>
      <c r="M11" s="310">
        <v>225</v>
      </c>
      <c r="N11" s="174">
        <v>172</v>
      </c>
      <c r="O11" s="311"/>
      <c r="P11" s="311"/>
      <c r="Q11" s="317"/>
      <c r="R11" s="318"/>
      <c r="S11" s="119">
        <f>SUM(I11:N11)</f>
        <v>1299</v>
      </c>
      <c r="T11" s="316">
        <f>COUNT(I11:N11)*H11+S11</f>
        <v>1299</v>
      </c>
      <c r="U11" s="317">
        <f>IF(T11,AVERAGE(I11:N11),0)</f>
        <v>216.5</v>
      </c>
      <c r="V11" s="318" t="e">
        <f>T11-#REF!</f>
        <v>#REF!</v>
      </c>
      <c r="W11" s="318">
        <f>MAX(I11:N11)</f>
        <v>275</v>
      </c>
    </row>
    <row r="12" spans="1:23" ht="18" x14ac:dyDescent="0.25">
      <c r="A12" s="306">
        <v>8</v>
      </c>
      <c r="B12" s="307"/>
      <c r="C12" s="308"/>
      <c r="D12" s="308" t="s">
        <v>54</v>
      </c>
      <c r="E12" s="309" t="s">
        <v>55</v>
      </c>
      <c r="F12" s="172"/>
      <c r="G12" s="52" t="s">
        <v>53</v>
      </c>
      <c r="H12" s="174"/>
      <c r="I12" s="174">
        <v>147</v>
      </c>
      <c r="J12" s="310">
        <v>232</v>
      </c>
      <c r="K12" s="310">
        <v>218</v>
      </c>
      <c r="L12" s="310">
        <v>232</v>
      </c>
      <c r="M12" s="310">
        <v>233</v>
      </c>
      <c r="N12" s="310">
        <v>213</v>
      </c>
      <c r="O12" s="311"/>
      <c r="P12" s="311"/>
      <c r="Q12" s="311"/>
      <c r="R12" s="311"/>
      <c r="S12" s="119">
        <f>SUM(I12:N12)</f>
        <v>1275</v>
      </c>
      <c r="T12" s="316">
        <f>COUNT(I12:N12)*H12+S12</f>
        <v>1275</v>
      </c>
      <c r="U12" s="317">
        <f>IF(T12,AVERAGE(I12:N12),0)</f>
        <v>212.5</v>
      </c>
      <c r="V12" s="318" t="e">
        <f>T12-#REF!</f>
        <v>#REF!</v>
      </c>
      <c r="W12" s="318">
        <f>MAX(I12:N12)</f>
        <v>233</v>
      </c>
    </row>
    <row r="13" spans="1:23" ht="18" x14ac:dyDescent="0.25">
      <c r="A13" s="306">
        <v>9</v>
      </c>
      <c r="B13" s="307"/>
      <c r="C13" s="308"/>
      <c r="D13" s="308" t="s">
        <v>56</v>
      </c>
      <c r="E13" s="309" t="s">
        <v>57</v>
      </c>
      <c r="F13" s="172"/>
      <c r="G13" s="52" t="s">
        <v>53</v>
      </c>
      <c r="H13" s="174"/>
      <c r="I13" s="310">
        <v>233</v>
      </c>
      <c r="J13" s="310">
        <v>206</v>
      </c>
      <c r="K13" s="174">
        <v>186</v>
      </c>
      <c r="L13" s="310">
        <v>254</v>
      </c>
      <c r="M13" s="310">
        <v>233</v>
      </c>
      <c r="N13" s="174">
        <v>152</v>
      </c>
      <c r="O13" s="114"/>
      <c r="P13" s="114"/>
      <c r="Q13" s="114"/>
      <c r="R13" s="114"/>
      <c r="S13" s="119">
        <f>SUM(I13:N13)</f>
        <v>1264</v>
      </c>
      <c r="T13" s="316">
        <f>COUNT(I13:N13)*H13+S13</f>
        <v>1264</v>
      </c>
      <c r="U13" s="317">
        <f>IF(T13,AVERAGE(I13:N13),0)</f>
        <v>210.66666666666666</v>
      </c>
      <c r="V13" s="318" t="e">
        <f>T13-#REF!</f>
        <v>#REF!</v>
      </c>
      <c r="W13" s="318">
        <f>MAX(I13:N13)</f>
        <v>254</v>
      </c>
    </row>
    <row r="14" spans="1:23" ht="18" x14ac:dyDescent="0.25">
      <c r="A14" s="306">
        <v>10</v>
      </c>
      <c r="B14" s="307"/>
      <c r="C14" s="308"/>
      <c r="D14" s="308" t="s">
        <v>58</v>
      </c>
      <c r="E14" s="309" t="s">
        <v>59</v>
      </c>
      <c r="F14" s="172"/>
      <c r="G14" s="52" t="s">
        <v>53</v>
      </c>
      <c r="H14" s="174"/>
      <c r="I14" s="174">
        <v>169</v>
      </c>
      <c r="J14" s="310">
        <v>257</v>
      </c>
      <c r="K14" s="174">
        <v>187</v>
      </c>
      <c r="L14" s="310">
        <v>221</v>
      </c>
      <c r="M14" s="310">
        <v>221</v>
      </c>
      <c r="N14" s="310">
        <v>202</v>
      </c>
      <c r="O14" s="311"/>
      <c r="P14" s="311"/>
      <c r="Q14" s="311"/>
      <c r="R14" s="311"/>
      <c r="S14" s="119">
        <f>SUM(I14:N14)</f>
        <v>1257</v>
      </c>
      <c r="T14" s="316">
        <f>COUNT(I14:N14)*H14+S14</f>
        <v>1257</v>
      </c>
      <c r="U14" s="317">
        <f>IF(T14,AVERAGE(I14:N14),0)</f>
        <v>209.5</v>
      </c>
      <c r="V14" s="318" t="e">
        <f>T14-#REF!</f>
        <v>#REF!</v>
      </c>
      <c r="W14" s="318">
        <f>MAX(I14:N14)</f>
        <v>257</v>
      </c>
    </row>
    <row r="15" spans="1:23" ht="18" x14ac:dyDescent="0.25">
      <c r="A15" s="306">
        <v>11</v>
      </c>
      <c r="B15" s="307"/>
      <c r="C15" s="308"/>
      <c r="D15" s="308" t="s">
        <v>64</v>
      </c>
      <c r="E15" s="309" t="s">
        <v>90</v>
      </c>
      <c r="F15" s="172"/>
      <c r="G15" s="52" t="s">
        <v>88</v>
      </c>
      <c r="H15" s="174"/>
      <c r="I15" s="310">
        <v>203</v>
      </c>
      <c r="J15" s="174">
        <v>182</v>
      </c>
      <c r="K15" s="310">
        <v>236</v>
      </c>
      <c r="L15" s="310">
        <v>216</v>
      </c>
      <c r="M15" s="174">
        <v>162</v>
      </c>
      <c r="N15" s="310">
        <v>245</v>
      </c>
      <c r="O15" s="311"/>
      <c r="P15" s="311"/>
      <c r="Q15" s="317"/>
      <c r="R15" s="318"/>
      <c r="S15" s="119">
        <f>SUM(I15:N15)</f>
        <v>1244</v>
      </c>
      <c r="T15" s="316">
        <f>COUNT(I15:N15)*H15+S15</f>
        <v>1244</v>
      </c>
      <c r="U15" s="317">
        <f>IF(T15,AVERAGE(I15:N15),0)</f>
        <v>207.33333333333334</v>
      </c>
      <c r="V15" s="318" t="e">
        <f>T15-#REF!</f>
        <v>#REF!</v>
      </c>
      <c r="W15" s="318">
        <f>MAX(I15:N15)</f>
        <v>245</v>
      </c>
    </row>
    <row r="16" spans="1:23" ht="18" x14ac:dyDescent="0.25">
      <c r="A16" s="306">
        <v>12</v>
      </c>
      <c r="B16" s="307"/>
      <c r="C16" s="308"/>
      <c r="D16" s="308" t="s">
        <v>60</v>
      </c>
      <c r="E16" s="309" t="s">
        <v>61</v>
      </c>
      <c r="F16" s="172"/>
      <c r="G16" s="52" t="s">
        <v>50</v>
      </c>
      <c r="H16" s="174"/>
      <c r="I16" s="174">
        <v>194</v>
      </c>
      <c r="J16" s="310">
        <v>215</v>
      </c>
      <c r="K16" s="310">
        <v>227</v>
      </c>
      <c r="L16" s="310">
        <v>220</v>
      </c>
      <c r="M16" s="310">
        <v>205</v>
      </c>
      <c r="N16" s="174">
        <v>158</v>
      </c>
      <c r="O16" s="311"/>
      <c r="P16" s="311"/>
      <c r="Q16" s="311"/>
      <c r="R16" s="311"/>
      <c r="S16" s="119">
        <f>SUM(I16:N16)</f>
        <v>1219</v>
      </c>
      <c r="T16" s="316">
        <f>COUNT(I16:N16)*H16+S16</f>
        <v>1219</v>
      </c>
      <c r="U16" s="317">
        <f>IF(T16,AVERAGE(I16:N16),0)</f>
        <v>203.16666666666666</v>
      </c>
      <c r="V16" s="318" t="e">
        <f>T16-#REF!</f>
        <v>#REF!</v>
      </c>
      <c r="W16" s="318">
        <f>MAX(I16:N16)</f>
        <v>227</v>
      </c>
    </row>
    <row r="17" spans="1:23" ht="18.75" thickBot="1" x14ac:dyDescent="0.3">
      <c r="A17" s="373">
        <v>13</v>
      </c>
      <c r="B17" s="374"/>
      <c r="C17" s="375"/>
      <c r="D17" s="375" t="s">
        <v>62</v>
      </c>
      <c r="E17" s="376" t="s">
        <v>63</v>
      </c>
      <c r="F17" s="265"/>
      <c r="G17" s="377" t="s">
        <v>53</v>
      </c>
      <c r="H17" s="267"/>
      <c r="I17" s="378">
        <v>208</v>
      </c>
      <c r="J17" s="267">
        <v>153</v>
      </c>
      <c r="K17" s="267">
        <v>191</v>
      </c>
      <c r="L17" s="378">
        <v>265</v>
      </c>
      <c r="M17" s="378">
        <v>216</v>
      </c>
      <c r="N17" s="267">
        <v>184</v>
      </c>
      <c r="O17" s="211"/>
      <c r="P17" s="211"/>
      <c r="Q17" s="211"/>
      <c r="R17" s="211"/>
      <c r="S17" s="215">
        <f>SUM(I17:N17)</f>
        <v>1217</v>
      </c>
      <c r="T17" s="379">
        <f>COUNT(I17:N17)*H17+S17</f>
        <v>1217</v>
      </c>
      <c r="U17" s="380">
        <f>IF(T17,AVERAGE(I17:N17),0)</f>
        <v>202.83333333333334</v>
      </c>
      <c r="V17" s="381" t="e">
        <f>T17-#REF!</f>
        <v>#REF!</v>
      </c>
      <c r="W17" s="381">
        <f>MAX(I17:N17)</f>
        <v>265</v>
      </c>
    </row>
    <row r="18" spans="1:23" ht="18" x14ac:dyDescent="0.25">
      <c r="A18" s="11">
        <v>14</v>
      </c>
      <c r="B18" s="362"/>
      <c r="C18" s="363"/>
      <c r="D18" s="363" t="s">
        <v>64</v>
      </c>
      <c r="E18" s="364" t="s">
        <v>65</v>
      </c>
      <c r="F18" s="365"/>
      <c r="G18" s="366" t="s">
        <v>53</v>
      </c>
      <c r="H18" s="367"/>
      <c r="I18" s="367">
        <v>137</v>
      </c>
      <c r="J18" s="368">
        <v>224</v>
      </c>
      <c r="K18" s="367">
        <v>183</v>
      </c>
      <c r="L18" s="368">
        <v>205</v>
      </c>
      <c r="M18" s="368">
        <v>256</v>
      </c>
      <c r="N18" s="368">
        <v>211</v>
      </c>
      <c r="O18" s="369"/>
      <c r="P18" s="369"/>
      <c r="Q18" s="369"/>
      <c r="R18" s="369"/>
      <c r="S18" s="241">
        <f>SUM(I18:N18)</f>
        <v>1216</v>
      </c>
      <c r="T18" s="370">
        <f>COUNT(I18:N18)*H18+S18</f>
        <v>1216</v>
      </c>
      <c r="U18" s="371">
        <f>IF(T18,AVERAGE(I18:N18),0)</f>
        <v>202.66666666666666</v>
      </c>
      <c r="V18" s="372" t="e">
        <f>T18-#REF!</f>
        <v>#REF!</v>
      </c>
      <c r="W18" s="372">
        <f>MAX(I18:N18)</f>
        <v>256</v>
      </c>
    </row>
    <row r="19" spans="1:23" ht="18" x14ac:dyDescent="0.25">
      <c r="A19" s="13">
        <v>15</v>
      </c>
      <c r="B19" s="307"/>
      <c r="C19" s="308"/>
      <c r="D19" s="308" t="s">
        <v>66</v>
      </c>
      <c r="E19" s="309" t="s">
        <v>67</v>
      </c>
      <c r="F19" s="172"/>
      <c r="G19" s="52" t="s">
        <v>53</v>
      </c>
      <c r="H19" s="353">
        <v>8</v>
      </c>
      <c r="I19" s="115">
        <v>161</v>
      </c>
      <c r="J19" s="115">
        <v>156</v>
      </c>
      <c r="K19" s="12">
        <v>210</v>
      </c>
      <c r="L19" s="12">
        <v>257</v>
      </c>
      <c r="M19" s="115">
        <v>137</v>
      </c>
      <c r="N19" s="12">
        <v>222</v>
      </c>
      <c r="O19" s="311"/>
      <c r="P19" s="311"/>
      <c r="Q19" s="311"/>
      <c r="R19" s="311"/>
      <c r="S19" s="119">
        <f>SUM(I19:N19)</f>
        <v>1143</v>
      </c>
      <c r="T19" s="316">
        <f>COUNT(I19:N19)*H19+S19</f>
        <v>1191</v>
      </c>
      <c r="U19" s="317">
        <f>IF(T19,AVERAGE(I19:N19),0)</f>
        <v>190.5</v>
      </c>
      <c r="V19" s="318" t="e">
        <f>T19-#REF!</f>
        <v>#REF!</v>
      </c>
      <c r="W19" s="318">
        <f>MAX(I19:N19)</f>
        <v>257</v>
      </c>
    </row>
    <row r="20" spans="1:23" ht="18" x14ac:dyDescent="0.25">
      <c r="A20" s="13">
        <v>16</v>
      </c>
      <c r="B20" s="307"/>
      <c r="C20" s="308"/>
      <c r="D20" s="308" t="s">
        <v>62</v>
      </c>
      <c r="E20" s="309" t="s">
        <v>73</v>
      </c>
      <c r="F20" s="172"/>
      <c r="G20" s="52" t="s">
        <v>50</v>
      </c>
      <c r="H20" s="353"/>
      <c r="I20" s="12">
        <v>235</v>
      </c>
      <c r="J20" s="115">
        <v>174</v>
      </c>
      <c r="K20" s="12">
        <v>201</v>
      </c>
      <c r="L20" s="115">
        <v>183</v>
      </c>
      <c r="M20" s="115">
        <v>180</v>
      </c>
      <c r="N20" s="12">
        <v>212</v>
      </c>
      <c r="O20" s="311"/>
      <c r="P20" s="311"/>
      <c r="Q20" s="317"/>
      <c r="R20" s="318"/>
      <c r="S20" s="119">
        <f>SUM(I20:N20)</f>
        <v>1185</v>
      </c>
      <c r="T20" s="316">
        <f>COUNT(I20:N20)*H20+S20</f>
        <v>1185</v>
      </c>
      <c r="U20" s="317">
        <f>IF(T20,AVERAGE(I20:N20),0)</f>
        <v>197.5</v>
      </c>
      <c r="V20" s="318" t="e">
        <f>T20-#REF!</f>
        <v>#REF!</v>
      </c>
      <c r="W20" s="318">
        <f>MAX(I20:N20)</f>
        <v>235</v>
      </c>
    </row>
    <row r="21" spans="1:23" ht="18" x14ac:dyDescent="0.25">
      <c r="A21" s="13">
        <v>17</v>
      </c>
      <c r="B21" s="307"/>
      <c r="C21" s="308"/>
      <c r="D21" s="308" t="s">
        <v>68</v>
      </c>
      <c r="E21" s="309" t="s">
        <v>69</v>
      </c>
      <c r="F21" s="172"/>
      <c r="G21" s="52" t="s">
        <v>53</v>
      </c>
      <c r="H21" s="353"/>
      <c r="I21" s="12">
        <v>209</v>
      </c>
      <c r="J21" s="12">
        <v>213</v>
      </c>
      <c r="K21" s="115">
        <v>189</v>
      </c>
      <c r="L21" s="115">
        <v>184</v>
      </c>
      <c r="M21" s="115">
        <v>182</v>
      </c>
      <c r="N21" s="12">
        <v>207</v>
      </c>
      <c r="O21" s="311"/>
      <c r="P21" s="311"/>
      <c r="Q21" s="311"/>
      <c r="R21" s="311"/>
      <c r="S21" s="119">
        <f>SUM(I21:N21)</f>
        <v>1184</v>
      </c>
      <c r="T21" s="316">
        <f>COUNT(I21:N21)*H21+S21</f>
        <v>1184</v>
      </c>
      <c r="U21" s="317">
        <f>IF(T21,AVERAGE(I21:N21),0)</f>
        <v>197.33333333333334</v>
      </c>
      <c r="V21" s="318" t="e">
        <f>T21-#REF!</f>
        <v>#REF!</v>
      </c>
      <c r="W21" s="318">
        <f>MAX(I21:N21)</f>
        <v>213</v>
      </c>
    </row>
    <row r="22" spans="1:23" ht="18" x14ac:dyDescent="0.25">
      <c r="A22" s="13">
        <v>18</v>
      </c>
      <c r="B22" s="307"/>
      <c r="C22" s="308"/>
      <c r="D22" s="308" t="s">
        <v>70</v>
      </c>
      <c r="E22" s="309" t="s">
        <v>71</v>
      </c>
      <c r="F22" s="172"/>
      <c r="G22" s="52" t="s">
        <v>53</v>
      </c>
      <c r="H22" s="353"/>
      <c r="I22" s="12">
        <v>212</v>
      </c>
      <c r="J22" s="12">
        <v>236</v>
      </c>
      <c r="K22" s="12">
        <v>226</v>
      </c>
      <c r="L22" s="115">
        <v>173</v>
      </c>
      <c r="M22" s="115">
        <v>164</v>
      </c>
      <c r="N22" s="115">
        <v>155</v>
      </c>
      <c r="O22" s="311"/>
      <c r="P22" s="311"/>
      <c r="Q22" s="311"/>
      <c r="R22" s="311"/>
      <c r="S22" s="119">
        <f>SUM(I22:N22)</f>
        <v>1166</v>
      </c>
      <c r="T22" s="316">
        <f>COUNT(I22:N22)*H22+S22</f>
        <v>1166</v>
      </c>
      <c r="U22" s="317">
        <f>IF(T22,AVERAGE(I22:N22),0)</f>
        <v>194.33333333333334</v>
      </c>
      <c r="V22" s="318" t="e">
        <f>T22-#REF!</f>
        <v>#REF!</v>
      </c>
      <c r="W22" s="318">
        <f>MAX(I22:N22)</f>
        <v>236</v>
      </c>
    </row>
    <row r="23" spans="1:23" ht="18" x14ac:dyDescent="0.25">
      <c r="A23" s="13">
        <v>19</v>
      </c>
      <c r="B23" s="307"/>
      <c r="C23" s="308"/>
      <c r="D23" s="308" t="s">
        <v>56</v>
      </c>
      <c r="E23" s="309" t="s">
        <v>92</v>
      </c>
      <c r="F23" s="172"/>
      <c r="G23" s="52" t="s">
        <v>76</v>
      </c>
      <c r="H23" s="353"/>
      <c r="I23" s="12">
        <v>201</v>
      </c>
      <c r="J23" s="115">
        <v>168</v>
      </c>
      <c r="K23" s="12">
        <v>236</v>
      </c>
      <c r="L23" s="115">
        <v>184</v>
      </c>
      <c r="M23" s="115">
        <v>195</v>
      </c>
      <c r="N23" s="115">
        <v>160</v>
      </c>
      <c r="O23" s="311"/>
      <c r="P23" s="311"/>
      <c r="Q23" s="317"/>
      <c r="R23" s="318"/>
      <c r="S23" s="119">
        <f>SUM(I23:N23)</f>
        <v>1144</v>
      </c>
      <c r="T23" s="316">
        <f>COUNT(I23:N23)*H23+S23</f>
        <v>1144</v>
      </c>
      <c r="U23" s="317">
        <f>IF(T23,AVERAGE(I23:N23),0)</f>
        <v>190.66666666666666</v>
      </c>
      <c r="V23" s="318" t="e">
        <f>T23-#REF!</f>
        <v>#REF!</v>
      </c>
      <c r="W23" s="318">
        <f>MAX(I23:N23)</f>
        <v>236</v>
      </c>
    </row>
    <row r="24" spans="1:23" ht="18" x14ac:dyDescent="0.25">
      <c r="A24" s="13">
        <v>20</v>
      </c>
      <c r="B24" s="307"/>
      <c r="C24" s="308"/>
      <c r="D24" s="308" t="s">
        <v>72</v>
      </c>
      <c r="E24" s="309" t="s">
        <v>93</v>
      </c>
      <c r="F24" s="172"/>
      <c r="G24" s="52" t="s">
        <v>50</v>
      </c>
      <c r="H24" s="353"/>
      <c r="I24" s="12">
        <v>227</v>
      </c>
      <c r="J24" s="115">
        <v>184</v>
      </c>
      <c r="K24" s="115">
        <v>179</v>
      </c>
      <c r="L24" s="115">
        <v>131</v>
      </c>
      <c r="M24" s="12">
        <v>231</v>
      </c>
      <c r="N24" s="115">
        <v>174</v>
      </c>
      <c r="O24" s="311"/>
      <c r="P24" s="311"/>
      <c r="Q24" s="317"/>
      <c r="R24" s="318"/>
      <c r="S24" s="119">
        <f>SUM(I24:N24)</f>
        <v>1126</v>
      </c>
      <c r="T24" s="316">
        <f>COUNT(I24:N24)*H24+S24</f>
        <v>1126</v>
      </c>
      <c r="U24" s="317">
        <f>IF(T24,AVERAGE(I24:N24),0)</f>
        <v>187.66666666666666</v>
      </c>
      <c r="V24" s="318" t="e">
        <f>T24-#REF!</f>
        <v>#REF!</v>
      </c>
      <c r="W24" s="318">
        <f>MAX(I24:N24)</f>
        <v>231</v>
      </c>
    </row>
    <row r="25" spans="1:23" ht="18" x14ac:dyDescent="0.25">
      <c r="A25" s="13">
        <v>21</v>
      </c>
      <c r="B25" s="307"/>
      <c r="C25" s="308"/>
      <c r="D25" s="308" t="s">
        <v>74</v>
      </c>
      <c r="E25" s="309" t="s">
        <v>75</v>
      </c>
      <c r="F25" s="172"/>
      <c r="G25" s="52" t="s">
        <v>76</v>
      </c>
      <c r="H25" s="353"/>
      <c r="I25" s="12">
        <v>205</v>
      </c>
      <c r="J25" s="115">
        <v>151</v>
      </c>
      <c r="K25" s="115">
        <v>162</v>
      </c>
      <c r="L25" s="115">
        <v>155</v>
      </c>
      <c r="M25" s="12">
        <v>251</v>
      </c>
      <c r="N25" s="115">
        <v>177</v>
      </c>
      <c r="O25" s="115"/>
      <c r="P25" s="115"/>
      <c r="Q25" s="115"/>
      <c r="R25" s="115"/>
      <c r="S25" s="119">
        <f>SUM(I25:N25)</f>
        <v>1101</v>
      </c>
      <c r="T25" s="316">
        <f>COUNT(I25:N25)*H25+S25</f>
        <v>1101</v>
      </c>
      <c r="U25" s="317">
        <f>IF(T25,AVERAGE(I25:N25),0)</f>
        <v>183.5</v>
      </c>
      <c r="V25" s="318" t="e">
        <f>T25-#REF!</f>
        <v>#REF!</v>
      </c>
      <c r="W25" s="318">
        <f>MAX(I25:N25)</f>
        <v>251</v>
      </c>
    </row>
    <row r="26" spans="1:23" ht="18" x14ac:dyDescent="0.25">
      <c r="A26" s="13">
        <v>22</v>
      </c>
      <c r="B26" s="307"/>
      <c r="C26" s="308"/>
      <c r="D26" s="308" t="s">
        <v>94</v>
      </c>
      <c r="E26" s="309" t="s">
        <v>95</v>
      </c>
      <c r="F26" s="172"/>
      <c r="G26" s="52" t="s">
        <v>84</v>
      </c>
      <c r="H26" s="353"/>
      <c r="I26" s="115">
        <v>191</v>
      </c>
      <c r="J26" s="12">
        <v>221</v>
      </c>
      <c r="K26" s="115">
        <v>165</v>
      </c>
      <c r="L26" s="115">
        <v>152</v>
      </c>
      <c r="M26" s="115">
        <v>179</v>
      </c>
      <c r="N26" s="115">
        <v>191</v>
      </c>
      <c r="O26" s="311"/>
      <c r="P26" s="311"/>
      <c r="Q26" s="317"/>
      <c r="R26" s="318"/>
      <c r="S26" s="119">
        <f>SUM(I26:N26)</f>
        <v>1099</v>
      </c>
      <c r="T26" s="316">
        <f>COUNT(I26:N26)*H26+S26</f>
        <v>1099</v>
      </c>
      <c r="U26" s="317">
        <f>IF(T26,AVERAGE(I26:N26),0)</f>
        <v>183.16666666666666</v>
      </c>
      <c r="V26" s="318" t="e">
        <f>T26-#REF!</f>
        <v>#REF!</v>
      </c>
      <c r="W26" s="318">
        <f>MAX(I26:N26)</f>
        <v>221</v>
      </c>
    </row>
    <row r="27" spans="1:23" ht="18" x14ac:dyDescent="0.25">
      <c r="A27" s="13">
        <v>23</v>
      </c>
      <c r="B27" s="307"/>
      <c r="C27" s="308"/>
      <c r="D27" s="308" t="s">
        <v>77</v>
      </c>
      <c r="E27" s="309" t="s">
        <v>78</v>
      </c>
      <c r="F27" s="172"/>
      <c r="G27" s="52" t="s">
        <v>50</v>
      </c>
      <c r="H27" s="353">
        <v>8</v>
      </c>
      <c r="I27" s="115">
        <v>152</v>
      </c>
      <c r="J27" s="115">
        <v>147</v>
      </c>
      <c r="K27" s="115">
        <v>183</v>
      </c>
      <c r="L27" s="115">
        <v>177</v>
      </c>
      <c r="M27" s="115">
        <v>167</v>
      </c>
      <c r="N27" s="115">
        <v>149</v>
      </c>
      <c r="O27" s="311"/>
      <c r="P27" s="311"/>
      <c r="Q27" s="311"/>
      <c r="R27" s="311"/>
      <c r="S27" s="119">
        <f>SUM(I27:N27)</f>
        <v>975</v>
      </c>
      <c r="T27" s="316">
        <f>COUNT(I27:N27)*H27+S27</f>
        <v>1023</v>
      </c>
      <c r="U27" s="317">
        <f>IF(T27,AVERAGE(I27:N27),0)</f>
        <v>162.5</v>
      </c>
      <c r="V27" s="318" t="e">
        <f>T27-#REF!</f>
        <v>#REF!</v>
      </c>
      <c r="W27" s="318">
        <f>MAX(I27:N27)</f>
        <v>183</v>
      </c>
    </row>
    <row r="28" spans="1:23" ht="18" x14ac:dyDescent="0.25">
      <c r="A28" s="13">
        <v>24</v>
      </c>
      <c r="B28" s="307"/>
      <c r="C28" s="308"/>
      <c r="D28" s="308" t="s">
        <v>66</v>
      </c>
      <c r="E28" s="309" t="s">
        <v>97</v>
      </c>
      <c r="F28" s="172"/>
      <c r="G28" s="52" t="s">
        <v>88</v>
      </c>
      <c r="H28" s="353">
        <v>8</v>
      </c>
      <c r="I28" s="115">
        <v>145</v>
      </c>
      <c r="J28" s="115">
        <v>143</v>
      </c>
      <c r="K28" s="115">
        <v>142</v>
      </c>
      <c r="L28" s="115">
        <v>178</v>
      </c>
      <c r="M28" s="115">
        <v>170</v>
      </c>
      <c r="N28" s="115">
        <v>191</v>
      </c>
      <c r="O28" s="311"/>
      <c r="P28" s="311"/>
      <c r="Q28" s="317"/>
      <c r="R28" s="318"/>
      <c r="S28" s="119">
        <f>SUM(I28:N28)</f>
        <v>969</v>
      </c>
      <c r="T28" s="316">
        <f>COUNT(I28:N28)*H28+S28</f>
        <v>1017</v>
      </c>
      <c r="U28" s="317">
        <f>IF(T28,AVERAGE(I28:N28),0)</f>
        <v>161.5</v>
      </c>
      <c r="V28" s="318" t="e">
        <f>T28-#REF!</f>
        <v>#REF!</v>
      </c>
      <c r="W28" s="318">
        <f>MAX(I28:N28)</f>
        <v>191</v>
      </c>
    </row>
    <row r="29" spans="1:23" ht="18" x14ac:dyDescent="0.25">
      <c r="A29" s="13">
        <v>25</v>
      </c>
      <c r="B29" s="307"/>
      <c r="C29" s="308"/>
      <c r="D29" s="308" t="s">
        <v>70</v>
      </c>
      <c r="E29" s="309" t="s">
        <v>98</v>
      </c>
      <c r="F29" s="172"/>
      <c r="G29" s="52" t="s">
        <v>88</v>
      </c>
      <c r="H29" s="353"/>
      <c r="I29" s="115">
        <v>166</v>
      </c>
      <c r="J29" s="115">
        <v>169</v>
      </c>
      <c r="K29" s="115">
        <v>169</v>
      </c>
      <c r="L29" s="115">
        <v>137</v>
      </c>
      <c r="M29" s="115">
        <v>165</v>
      </c>
      <c r="N29" s="115">
        <v>132</v>
      </c>
      <c r="O29" s="311"/>
      <c r="P29" s="311"/>
      <c r="Q29" s="317"/>
      <c r="R29" s="318"/>
      <c r="S29" s="119">
        <f>SUM(I29:N29)</f>
        <v>938</v>
      </c>
      <c r="T29" s="316">
        <f>COUNT(I29:N29)*H29+S29</f>
        <v>938</v>
      </c>
      <c r="U29" s="317">
        <f>IF(T29,AVERAGE(I29:N29),0)</f>
        <v>156.33333333333334</v>
      </c>
      <c r="V29" s="318" t="e">
        <f>T29-#REF!</f>
        <v>#REF!</v>
      </c>
      <c r="W29" s="318">
        <f>MAX(I29:N29)</f>
        <v>169</v>
      </c>
    </row>
  </sheetData>
  <sortState ref="D5:W30">
    <sortCondition descending="1" ref="T5:T30"/>
  </sortState>
  <mergeCells count="1">
    <mergeCell ref="A2:K2"/>
  </mergeCells>
  <pageMargins left="0.43333333333333302" right="0.15763888888888899" top="0.78749999999999998" bottom="0.51180555555555496" header="0.118055555555556" footer="0.51180555555555496"/>
  <pageSetup paperSize="9" scale="54" firstPageNumber="0" orientation="portrait" r:id="rId1"/>
  <headerFooter>
    <oddHeader>&amp;C&amp;F&amp;R&amp;D / 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S22"/>
  <sheetViews>
    <sheetView view="pageBreakPreview" zoomScale="80" zoomScaleNormal="90" zoomScalePageLayoutView="80" workbookViewId="0">
      <selection activeCell="K9" sqref="K9"/>
    </sheetView>
  </sheetViews>
  <sheetFormatPr defaultRowHeight="15.75" x14ac:dyDescent="0.25"/>
  <cols>
    <col min="1" max="1" width="5.5703125" style="15"/>
    <col min="2" max="2" width="3.7109375" style="15"/>
    <col min="3" max="3" width="3.5703125" style="15"/>
    <col min="4" max="4" width="3.28515625" style="271"/>
    <col min="5" max="5" width="27.5703125" style="272"/>
    <col min="6" max="6" width="0" style="272" hidden="1"/>
    <col min="7" max="7" width="12.42578125" style="273"/>
    <col min="8" max="8" width="6.42578125" style="273"/>
    <col min="9" max="10" width="6.42578125" style="15"/>
    <col min="11" max="14" width="6.42578125" style="18"/>
    <col min="15" max="15" width="8.140625" style="18"/>
    <col min="16" max="16" width="13.140625" style="18"/>
    <col min="17" max="17" width="7.42578125" style="274"/>
    <col min="18" max="18" width="6.85546875" style="58"/>
    <col min="19" max="19" width="6.5703125" style="59"/>
    <col min="20" max="1025" width="9.7109375"/>
  </cols>
  <sheetData>
    <row r="1" spans="1:19" ht="70.7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x14ac:dyDescent="0.25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275"/>
      <c r="M2" s="275"/>
      <c r="N2" s="275"/>
      <c r="O2" s="276"/>
      <c r="P2"/>
      <c r="Q2"/>
      <c r="R2"/>
      <c r="S2" s="277">
        <f>MAX(I4:N16)</f>
        <v>0</v>
      </c>
    </row>
    <row r="3" spans="1:19" s="19" customFormat="1" ht="39" customHeight="1" x14ac:dyDescent="0.2">
      <c r="A3" s="20" t="s">
        <v>1</v>
      </c>
      <c r="B3" s="319" t="s">
        <v>80</v>
      </c>
      <c r="C3" s="320" t="s">
        <v>18</v>
      </c>
      <c r="D3" s="321" t="s">
        <v>19</v>
      </c>
      <c r="E3" s="76" t="s">
        <v>3</v>
      </c>
      <c r="F3" s="76"/>
      <c r="G3" s="76" t="s">
        <v>4</v>
      </c>
      <c r="H3" s="76" t="s">
        <v>20</v>
      </c>
      <c r="I3" s="322" t="s">
        <v>21</v>
      </c>
      <c r="J3" s="322" t="s">
        <v>22</v>
      </c>
      <c r="K3" s="322" t="s">
        <v>23</v>
      </c>
      <c r="L3" s="322" t="s">
        <v>24</v>
      </c>
      <c r="M3" s="322" t="s">
        <v>25</v>
      </c>
      <c r="N3" s="322" t="s">
        <v>26</v>
      </c>
      <c r="O3" s="79" t="s">
        <v>31</v>
      </c>
      <c r="P3" s="80" t="s">
        <v>32</v>
      </c>
      <c r="Q3" s="323" t="s">
        <v>33</v>
      </c>
      <c r="R3" s="322" t="s">
        <v>34</v>
      </c>
      <c r="S3" s="322" t="s">
        <v>35</v>
      </c>
    </row>
    <row r="4" spans="1:19" ht="18" hidden="1" x14ac:dyDescent="0.25">
      <c r="A4" s="228"/>
      <c r="B4" s="324"/>
      <c r="C4" s="325"/>
      <c r="D4" s="326"/>
      <c r="E4" s="327"/>
      <c r="F4" s="327"/>
      <c r="G4" s="328"/>
      <c r="H4" s="328"/>
      <c r="I4" s="296"/>
      <c r="J4" s="297"/>
      <c r="K4" s="298"/>
      <c r="L4" s="298"/>
      <c r="M4" s="299"/>
      <c r="N4" s="300"/>
      <c r="O4" s="329">
        <f t="shared" ref="O4:O22" si="0">SUM(I4:N4)</f>
        <v>0</v>
      </c>
      <c r="P4" s="330">
        <f>SUM(I4:N4)</f>
        <v>0</v>
      </c>
      <c r="Q4" s="331">
        <f t="shared" ref="Q4:Q22" si="1">IF(P4,AVERAGE(I4:N4),0)</f>
        <v>0</v>
      </c>
      <c r="R4" s="332">
        <f t="shared" ref="R4:R22" si="2">P4-$P$4</f>
        <v>0</v>
      </c>
      <c r="S4" s="332">
        <f t="shared" ref="S4:S22" si="3">MAX(I4:N4)</f>
        <v>0</v>
      </c>
    </row>
    <row r="5" spans="1:19" ht="18.75" x14ac:dyDescent="0.25">
      <c r="A5" s="252">
        <v>1</v>
      </c>
      <c r="B5" s="333">
        <v>3</v>
      </c>
      <c r="C5" s="334"/>
      <c r="D5" s="334"/>
      <c r="E5" s="309"/>
      <c r="F5" s="335"/>
      <c r="G5" s="50"/>
      <c r="H5" s="336"/>
      <c r="I5" s="337"/>
      <c r="J5" s="338"/>
      <c r="K5" s="91"/>
      <c r="L5" s="90"/>
      <c r="M5" s="92"/>
      <c r="N5" s="339"/>
      <c r="O5" s="340">
        <f t="shared" si="0"/>
        <v>0</v>
      </c>
      <c r="P5" s="316">
        <f t="shared" ref="P5:P22" si="4">COUNT(I5:N5)*H5+O5</f>
        <v>0</v>
      </c>
      <c r="Q5" s="317">
        <f t="shared" si="1"/>
        <v>0</v>
      </c>
      <c r="R5" s="318">
        <f t="shared" si="2"/>
        <v>0</v>
      </c>
      <c r="S5" s="318">
        <f t="shared" si="3"/>
        <v>0</v>
      </c>
    </row>
    <row r="6" spans="1:19" ht="18.75" x14ac:dyDescent="0.25">
      <c r="A6" s="252">
        <v>2</v>
      </c>
      <c r="B6" s="333">
        <v>3</v>
      </c>
      <c r="C6" s="334"/>
      <c r="D6" s="334"/>
      <c r="E6" s="309"/>
      <c r="F6" s="341"/>
      <c r="G6" s="50"/>
      <c r="H6" s="336"/>
      <c r="I6" s="342"/>
      <c r="J6" s="114"/>
      <c r="K6" s="115"/>
      <c r="L6" s="115"/>
      <c r="M6" s="144"/>
      <c r="N6" s="343"/>
      <c r="O6" s="340">
        <f t="shared" si="0"/>
        <v>0</v>
      </c>
      <c r="P6" s="316">
        <f t="shared" si="4"/>
        <v>0</v>
      </c>
      <c r="Q6" s="317">
        <f t="shared" si="1"/>
        <v>0</v>
      </c>
      <c r="R6" s="318">
        <f t="shared" si="2"/>
        <v>0</v>
      </c>
      <c r="S6" s="318">
        <f t="shared" si="3"/>
        <v>0</v>
      </c>
    </row>
    <row r="7" spans="1:19" ht="18.75" x14ac:dyDescent="0.25">
      <c r="A7" s="252">
        <v>3</v>
      </c>
      <c r="B7" s="333">
        <v>3</v>
      </c>
      <c r="C7" s="334"/>
      <c r="D7" s="334"/>
      <c r="E7" s="309"/>
      <c r="F7" s="341"/>
      <c r="G7" s="50"/>
      <c r="H7" s="336"/>
      <c r="I7" s="342"/>
      <c r="J7" s="143"/>
      <c r="K7" s="115"/>
      <c r="L7" s="114"/>
      <c r="M7" s="144"/>
      <c r="N7" s="343"/>
      <c r="O7" s="340">
        <f t="shared" si="0"/>
        <v>0</v>
      </c>
      <c r="P7" s="316">
        <f t="shared" si="4"/>
        <v>0</v>
      </c>
      <c r="Q7" s="317">
        <f t="shared" si="1"/>
        <v>0</v>
      </c>
      <c r="R7" s="318">
        <f t="shared" si="2"/>
        <v>0</v>
      </c>
      <c r="S7" s="318">
        <f t="shared" si="3"/>
        <v>0</v>
      </c>
    </row>
    <row r="8" spans="1:19" ht="18.75" x14ac:dyDescent="0.25">
      <c r="A8" s="252">
        <v>4</v>
      </c>
      <c r="B8" s="333">
        <v>3</v>
      </c>
      <c r="C8" s="334"/>
      <c r="D8" s="334"/>
      <c r="E8" s="309"/>
      <c r="F8" s="341"/>
      <c r="G8" s="50"/>
      <c r="H8" s="336"/>
      <c r="I8" s="342"/>
      <c r="J8" s="143"/>
      <c r="K8" s="115"/>
      <c r="L8" s="114"/>
      <c r="M8" s="191"/>
      <c r="N8" s="343"/>
      <c r="O8" s="340">
        <f t="shared" si="0"/>
        <v>0</v>
      </c>
      <c r="P8" s="316">
        <f t="shared" si="4"/>
        <v>0</v>
      </c>
      <c r="Q8" s="317">
        <f t="shared" si="1"/>
        <v>0</v>
      </c>
      <c r="R8" s="318">
        <f t="shared" si="2"/>
        <v>0</v>
      </c>
      <c r="S8" s="318">
        <f t="shared" si="3"/>
        <v>0</v>
      </c>
    </row>
    <row r="9" spans="1:19" ht="18.75" x14ac:dyDescent="0.25">
      <c r="A9" s="252">
        <v>5</v>
      </c>
      <c r="B9" s="333">
        <v>3</v>
      </c>
      <c r="C9" s="334"/>
      <c r="D9" s="334"/>
      <c r="E9" s="309"/>
      <c r="F9" s="341"/>
      <c r="G9" s="50"/>
      <c r="H9" s="336"/>
      <c r="I9" s="344"/>
      <c r="J9" s="114"/>
      <c r="K9" s="115"/>
      <c r="L9" s="115"/>
      <c r="M9" s="144"/>
      <c r="N9" s="345"/>
      <c r="O9" s="340">
        <f t="shared" si="0"/>
        <v>0</v>
      </c>
      <c r="P9" s="316">
        <f t="shared" si="4"/>
        <v>0</v>
      </c>
      <c r="Q9" s="317">
        <f t="shared" si="1"/>
        <v>0</v>
      </c>
      <c r="R9" s="318">
        <f t="shared" si="2"/>
        <v>0</v>
      </c>
      <c r="S9" s="318">
        <f t="shared" si="3"/>
        <v>0</v>
      </c>
    </row>
    <row r="10" spans="1:19" ht="18.75" x14ac:dyDescent="0.25">
      <c r="A10" s="252">
        <v>6</v>
      </c>
      <c r="B10" s="333">
        <v>3</v>
      </c>
      <c r="C10" s="334"/>
      <c r="D10" s="334"/>
      <c r="E10" s="309"/>
      <c r="F10" s="341"/>
      <c r="G10" s="50"/>
      <c r="H10" s="336"/>
      <c r="I10" s="346"/>
      <c r="J10" s="143"/>
      <c r="K10" s="115"/>
      <c r="L10" s="115"/>
      <c r="M10" s="144"/>
      <c r="N10" s="343"/>
      <c r="O10" s="340">
        <f t="shared" si="0"/>
        <v>0</v>
      </c>
      <c r="P10" s="316">
        <f t="shared" si="4"/>
        <v>0</v>
      </c>
      <c r="Q10" s="317">
        <f t="shared" si="1"/>
        <v>0</v>
      </c>
      <c r="R10" s="318">
        <f t="shared" si="2"/>
        <v>0</v>
      </c>
      <c r="S10" s="318">
        <f t="shared" si="3"/>
        <v>0</v>
      </c>
    </row>
    <row r="11" spans="1:19" ht="18.75" x14ac:dyDescent="0.25">
      <c r="A11" s="252">
        <v>7</v>
      </c>
      <c r="B11" s="333">
        <v>3</v>
      </c>
      <c r="C11" s="334"/>
      <c r="D11" s="334"/>
      <c r="E11" s="309"/>
      <c r="F11" s="341"/>
      <c r="G11" s="50"/>
      <c r="H11" s="336"/>
      <c r="I11" s="342"/>
      <c r="J11" s="114"/>
      <c r="K11" s="115"/>
      <c r="L11" s="114"/>
      <c r="M11" s="116"/>
      <c r="N11" s="345"/>
      <c r="O11" s="340">
        <f t="shared" si="0"/>
        <v>0</v>
      </c>
      <c r="P11" s="316">
        <f t="shared" si="4"/>
        <v>0</v>
      </c>
      <c r="Q11" s="317">
        <f t="shared" si="1"/>
        <v>0</v>
      </c>
      <c r="R11" s="318">
        <f t="shared" si="2"/>
        <v>0</v>
      </c>
      <c r="S11" s="318">
        <f t="shared" si="3"/>
        <v>0</v>
      </c>
    </row>
    <row r="12" spans="1:19" ht="18.75" x14ac:dyDescent="0.25">
      <c r="A12" s="252">
        <v>8</v>
      </c>
      <c r="B12" s="333">
        <v>3</v>
      </c>
      <c r="C12" s="334"/>
      <c r="D12" s="334"/>
      <c r="E12" s="309"/>
      <c r="F12" s="341"/>
      <c r="G12" s="50"/>
      <c r="H12" s="336"/>
      <c r="I12" s="342"/>
      <c r="J12" s="143"/>
      <c r="K12" s="115"/>
      <c r="L12" s="114"/>
      <c r="M12" s="191"/>
      <c r="N12" s="345"/>
      <c r="O12" s="340">
        <f t="shared" si="0"/>
        <v>0</v>
      </c>
      <c r="P12" s="316">
        <f t="shared" si="4"/>
        <v>0</v>
      </c>
      <c r="Q12" s="317">
        <f t="shared" si="1"/>
        <v>0</v>
      </c>
      <c r="R12" s="318">
        <f t="shared" si="2"/>
        <v>0</v>
      </c>
      <c r="S12" s="318">
        <f t="shared" si="3"/>
        <v>0</v>
      </c>
    </row>
    <row r="13" spans="1:19" ht="18.75" customHeight="1" x14ac:dyDescent="0.25">
      <c r="A13" s="252">
        <v>9</v>
      </c>
      <c r="B13" s="333">
        <v>3</v>
      </c>
      <c r="C13" s="334"/>
      <c r="D13" s="334"/>
      <c r="E13" s="309"/>
      <c r="F13" s="347"/>
      <c r="G13" s="50"/>
      <c r="H13" s="336"/>
      <c r="I13" s="342"/>
      <c r="J13" s="143"/>
      <c r="K13" s="115"/>
      <c r="L13" s="115"/>
      <c r="M13" s="144"/>
      <c r="N13" s="348"/>
      <c r="O13" s="340">
        <f t="shared" si="0"/>
        <v>0</v>
      </c>
      <c r="P13" s="316">
        <f t="shared" si="4"/>
        <v>0</v>
      </c>
      <c r="Q13" s="317">
        <f t="shared" si="1"/>
        <v>0</v>
      </c>
      <c r="R13" s="318">
        <f t="shared" si="2"/>
        <v>0</v>
      </c>
      <c r="S13" s="318">
        <f t="shared" si="3"/>
        <v>0</v>
      </c>
    </row>
    <row r="14" spans="1:19" ht="18.75" x14ac:dyDescent="0.25">
      <c r="A14" s="252">
        <v>10</v>
      </c>
      <c r="B14" s="333">
        <v>3</v>
      </c>
      <c r="C14" s="334"/>
      <c r="D14" s="334"/>
      <c r="E14" s="309"/>
      <c r="F14" s="341"/>
      <c r="G14" s="50"/>
      <c r="H14" s="336"/>
      <c r="I14" s="342"/>
      <c r="J14" s="114"/>
      <c r="K14" s="115"/>
      <c r="L14" s="114"/>
      <c r="M14" s="191"/>
      <c r="N14" s="345"/>
      <c r="O14" s="340">
        <f t="shared" si="0"/>
        <v>0</v>
      </c>
      <c r="P14" s="316">
        <f t="shared" si="4"/>
        <v>0</v>
      </c>
      <c r="Q14" s="317">
        <f t="shared" si="1"/>
        <v>0</v>
      </c>
      <c r="R14" s="318">
        <f t="shared" si="2"/>
        <v>0</v>
      </c>
      <c r="S14" s="318">
        <f t="shared" si="3"/>
        <v>0</v>
      </c>
    </row>
    <row r="15" spans="1:19" ht="18.75" x14ac:dyDescent="0.25">
      <c r="A15" s="252">
        <v>11</v>
      </c>
      <c r="B15" s="333">
        <v>3</v>
      </c>
      <c r="C15" s="334"/>
      <c r="D15" s="334"/>
      <c r="E15" s="309"/>
      <c r="F15" s="347"/>
      <c r="G15" s="50"/>
      <c r="H15" s="336"/>
      <c r="I15" s="342"/>
      <c r="J15" s="143"/>
      <c r="K15" s="114"/>
      <c r="L15" s="115"/>
      <c r="M15" s="191"/>
      <c r="N15" s="348"/>
      <c r="O15" s="340">
        <f t="shared" si="0"/>
        <v>0</v>
      </c>
      <c r="P15" s="316">
        <f t="shared" si="4"/>
        <v>0</v>
      </c>
      <c r="Q15" s="317">
        <f t="shared" si="1"/>
        <v>0</v>
      </c>
      <c r="R15" s="318">
        <f t="shared" si="2"/>
        <v>0</v>
      </c>
      <c r="S15" s="318">
        <f t="shared" si="3"/>
        <v>0</v>
      </c>
    </row>
    <row r="16" spans="1:19" ht="18.75" customHeight="1" x14ac:dyDescent="0.25">
      <c r="A16" s="252">
        <v>12</v>
      </c>
      <c r="B16" s="333">
        <v>3</v>
      </c>
      <c r="C16" s="334"/>
      <c r="D16" s="334"/>
      <c r="E16" s="309"/>
      <c r="F16" s="347"/>
      <c r="G16" s="50"/>
      <c r="H16" s="336"/>
      <c r="I16" s="346"/>
      <c r="J16" s="143"/>
      <c r="K16" s="115"/>
      <c r="L16" s="115"/>
      <c r="M16" s="191"/>
      <c r="N16" s="343"/>
      <c r="O16" s="340">
        <f t="shared" si="0"/>
        <v>0</v>
      </c>
      <c r="P16" s="316">
        <f t="shared" si="4"/>
        <v>0</v>
      </c>
      <c r="Q16" s="317">
        <f t="shared" si="1"/>
        <v>0</v>
      </c>
      <c r="R16" s="318">
        <f t="shared" si="2"/>
        <v>0</v>
      </c>
      <c r="S16" s="318">
        <f t="shared" si="3"/>
        <v>0</v>
      </c>
    </row>
    <row r="17" spans="1:19" ht="18.75" customHeight="1" x14ac:dyDescent="0.3">
      <c r="A17" s="252">
        <v>13</v>
      </c>
      <c r="B17" s="333">
        <v>3</v>
      </c>
      <c r="C17" s="334"/>
      <c r="D17" s="334"/>
      <c r="E17" s="309"/>
      <c r="F17" s="349"/>
      <c r="G17" s="50"/>
      <c r="H17" s="336"/>
      <c r="I17" s="342"/>
      <c r="J17" s="143"/>
      <c r="K17" s="115"/>
      <c r="L17" s="115"/>
      <c r="M17" s="191"/>
      <c r="N17" s="348"/>
      <c r="O17" s="340">
        <f t="shared" si="0"/>
        <v>0</v>
      </c>
      <c r="P17" s="316">
        <f t="shared" si="4"/>
        <v>0</v>
      </c>
      <c r="Q17" s="317">
        <f t="shared" si="1"/>
        <v>0</v>
      </c>
      <c r="R17" s="318">
        <f t="shared" si="2"/>
        <v>0</v>
      </c>
      <c r="S17" s="318">
        <f t="shared" si="3"/>
        <v>0</v>
      </c>
    </row>
    <row r="18" spans="1:19" ht="18.75" x14ac:dyDescent="0.25">
      <c r="A18" s="252">
        <v>14</v>
      </c>
      <c r="B18" s="333">
        <v>3</v>
      </c>
      <c r="C18" s="334"/>
      <c r="D18" s="334"/>
      <c r="E18" s="309"/>
      <c r="F18" s="341"/>
      <c r="G18" s="50"/>
      <c r="H18" s="336"/>
      <c r="I18" s="342"/>
      <c r="J18" s="143"/>
      <c r="K18" s="115"/>
      <c r="L18" s="115"/>
      <c r="M18" s="191"/>
      <c r="N18" s="343"/>
      <c r="O18" s="340">
        <f t="shared" si="0"/>
        <v>0</v>
      </c>
      <c r="P18" s="316">
        <f t="shared" si="4"/>
        <v>0</v>
      </c>
      <c r="Q18" s="317">
        <f t="shared" si="1"/>
        <v>0</v>
      </c>
      <c r="R18" s="318">
        <f t="shared" si="2"/>
        <v>0</v>
      </c>
      <c r="S18" s="318">
        <f t="shared" si="3"/>
        <v>0</v>
      </c>
    </row>
    <row r="19" spans="1:19" ht="18.75" x14ac:dyDescent="0.25">
      <c r="A19" s="252">
        <v>15</v>
      </c>
      <c r="B19" s="333">
        <v>3</v>
      </c>
      <c r="C19" s="334"/>
      <c r="D19" s="334"/>
      <c r="E19" s="309"/>
      <c r="F19" s="341"/>
      <c r="G19" s="50"/>
      <c r="H19" s="336"/>
      <c r="I19" s="342"/>
      <c r="J19" s="143"/>
      <c r="K19" s="115"/>
      <c r="L19" s="115"/>
      <c r="M19" s="191"/>
      <c r="N19" s="348"/>
      <c r="O19" s="340">
        <f t="shared" si="0"/>
        <v>0</v>
      </c>
      <c r="P19" s="316">
        <f t="shared" si="4"/>
        <v>0</v>
      </c>
      <c r="Q19" s="317">
        <f t="shared" si="1"/>
        <v>0</v>
      </c>
      <c r="R19" s="318">
        <f t="shared" si="2"/>
        <v>0</v>
      </c>
      <c r="S19" s="318">
        <f t="shared" si="3"/>
        <v>0</v>
      </c>
    </row>
    <row r="20" spans="1:19" ht="18.75" customHeight="1" x14ac:dyDescent="0.25">
      <c r="A20" s="252">
        <v>16</v>
      </c>
      <c r="B20" s="333">
        <v>3</v>
      </c>
      <c r="C20" s="334"/>
      <c r="D20" s="334"/>
      <c r="E20" s="309"/>
      <c r="F20" s="347"/>
      <c r="G20" s="50"/>
      <c r="H20" s="336"/>
      <c r="I20" s="342"/>
      <c r="J20" s="143"/>
      <c r="K20" s="115"/>
      <c r="L20" s="115"/>
      <c r="M20" s="191"/>
      <c r="N20" s="348"/>
      <c r="O20" s="340">
        <f t="shared" si="0"/>
        <v>0</v>
      </c>
      <c r="P20" s="316">
        <f t="shared" si="4"/>
        <v>0</v>
      </c>
      <c r="Q20" s="317">
        <f t="shared" si="1"/>
        <v>0</v>
      </c>
      <c r="R20" s="318">
        <f t="shared" si="2"/>
        <v>0</v>
      </c>
      <c r="S20" s="318">
        <f t="shared" si="3"/>
        <v>0</v>
      </c>
    </row>
    <row r="21" spans="1:19" ht="18.75" x14ac:dyDescent="0.25">
      <c r="A21" s="252">
        <v>17</v>
      </c>
      <c r="B21" s="333">
        <v>3</v>
      </c>
      <c r="C21" s="334"/>
      <c r="D21" s="334"/>
      <c r="E21" s="309"/>
      <c r="F21" s="347"/>
      <c r="G21" s="50"/>
      <c r="H21" s="336"/>
      <c r="I21" s="342"/>
      <c r="J21" s="143"/>
      <c r="K21" s="115"/>
      <c r="L21" s="115"/>
      <c r="M21" s="191"/>
      <c r="N21" s="348"/>
      <c r="O21" s="340">
        <f t="shared" si="0"/>
        <v>0</v>
      </c>
      <c r="P21" s="316">
        <f t="shared" si="4"/>
        <v>0</v>
      </c>
      <c r="Q21" s="317">
        <f t="shared" si="1"/>
        <v>0</v>
      </c>
      <c r="R21" s="318">
        <f t="shared" si="2"/>
        <v>0</v>
      </c>
      <c r="S21" s="318">
        <f t="shared" si="3"/>
        <v>0</v>
      </c>
    </row>
    <row r="22" spans="1:19" ht="18.75" x14ac:dyDescent="0.25">
      <c r="A22" s="252">
        <v>18</v>
      </c>
      <c r="B22" s="333">
        <v>3</v>
      </c>
      <c r="C22" s="334"/>
      <c r="D22" s="334"/>
      <c r="E22" s="309"/>
      <c r="F22" s="347"/>
      <c r="G22" s="50"/>
      <c r="H22" s="336"/>
      <c r="I22" s="350"/>
      <c r="J22" s="210"/>
      <c r="K22" s="211"/>
      <c r="L22" s="211"/>
      <c r="M22" s="351"/>
      <c r="N22" s="352"/>
      <c r="O22" s="340">
        <f t="shared" si="0"/>
        <v>0</v>
      </c>
      <c r="P22" s="316">
        <f t="shared" si="4"/>
        <v>0</v>
      </c>
      <c r="Q22" s="317">
        <f t="shared" si="1"/>
        <v>0</v>
      </c>
      <c r="R22" s="318">
        <f t="shared" si="2"/>
        <v>0</v>
      </c>
      <c r="S22" s="318">
        <f t="shared" si="3"/>
        <v>0</v>
      </c>
    </row>
  </sheetData>
  <mergeCells count="1">
    <mergeCell ref="A2:K2"/>
  </mergeCells>
  <pageMargins left="0.43333333333333302" right="0.15763888888888899" top="0.78749999999999998" bottom="0.51180555555555496" header="0.118055555555556" footer="0.51180555555555496"/>
  <pageSetup paperSize="9" scale="69" firstPageNumber="0" orientation="portrait" r:id="rId1"/>
  <headerFooter>
    <oddHeader>&amp;C&amp;F&amp;R&amp;D / &amp;T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S19"/>
  <sheetViews>
    <sheetView view="pageBreakPreview" topLeftCell="A2" zoomScale="90" zoomScaleNormal="90" zoomScalePageLayoutView="90" workbookViewId="0">
      <selection activeCell="A5" sqref="A5:S19"/>
    </sheetView>
  </sheetViews>
  <sheetFormatPr defaultRowHeight="15.75" x14ac:dyDescent="0.25"/>
  <cols>
    <col min="1" max="1" width="5.5703125" style="15"/>
    <col min="2" max="2" width="3.7109375" style="15"/>
    <col min="3" max="3" width="3.5703125" style="15"/>
    <col min="4" max="4" width="6" style="271"/>
    <col min="5" max="5" width="24.5703125" style="272"/>
    <col min="6" max="6" width="0" style="272" hidden="1"/>
    <col min="7" max="7" width="11" style="273"/>
    <col min="8" max="8" width="6.42578125" style="273"/>
    <col min="9" max="10" width="6.42578125" style="15"/>
    <col min="11" max="14" width="6.42578125" style="18"/>
    <col min="15" max="15" width="8.140625" style="18"/>
    <col min="16" max="16" width="13.140625" style="18"/>
    <col min="17" max="17" width="7.42578125" style="274"/>
    <col min="18" max="18" width="6.85546875" style="58"/>
    <col min="19" max="19" width="6.5703125" style="59"/>
    <col min="20" max="1025" width="9.7109375"/>
  </cols>
  <sheetData>
    <row r="1" spans="1:19" ht="70.7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9.5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275"/>
      <c r="M2" s="275"/>
      <c r="N2" s="275"/>
      <c r="O2" s="276"/>
      <c r="P2"/>
      <c r="Q2"/>
      <c r="R2"/>
      <c r="S2" s="277">
        <f>MAX(I4:N8)</f>
        <v>300</v>
      </c>
    </row>
    <row r="3" spans="1:19" s="19" customFormat="1" ht="39" customHeight="1" x14ac:dyDescent="0.2">
      <c r="A3" s="278" t="s">
        <v>1</v>
      </c>
      <c r="B3" s="279" t="s">
        <v>80</v>
      </c>
      <c r="C3" s="280" t="s">
        <v>18</v>
      </c>
      <c r="D3" s="281" t="s">
        <v>19</v>
      </c>
      <c r="E3" s="282" t="s">
        <v>3</v>
      </c>
      <c r="F3" s="282"/>
      <c r="G3" s="282" t="s">
        <v>4</v>
      </c>
      <c r="H3" s="282" t="s">
        <v>20</v>
      </c>
      <c r="I3" s="284" t="s">
        <v>21</v>
      </c>
      <c r="J3" s="284" t="s">
        <v>22</v>
      </c>
      <c r="K3" s="284" t="s">
        <v>23</v>
      </c>
      <c r="L3" s="284" t="s">
        <v>24</v>
      </c>
      <c r="M3" s="284" t="s">
        <v>25</v>
      </c>
      <c r="N3" s="284" t="s">
        <v>26</v>
      </c>
      <c r="O3" s="286" t="s">
        <v>31</v>
      </c>
      <c r="P3" s="287" t="s">
        <v>32</v>
      </c>
      <c r="Q3" s="288" t="s">
        <v>33</v>
      </c>
      <c r="R3" s="284" t="s">
        <v>34</v>
      </c>
      <c r="S3" s="289" t="s">
        <v>35</v>
      </c>
    </row>
    <row r="4" spans="1:19" ht="18" hidden="1" x14ac:dyDescent="0.25">
      <c r="A4" s="228"/>
      <c r="B4" s="324"/>
      <c r="C4" s="325"/>
      <c r="D4" s="326"/>
      <c r="E4" s="327"/>
      <c r="F4" s="327"/>
      <c r="G4" s="328"/>
      <c r="H4" s="328"/>
      <c r="I4" s="296"/>
      <c r="J4" s="297"/>
      <c r="K4" s="298"/>
      <c r="L4" s="298"/>
      <c r="M4" s="299"/>
      <c r="N4" s="300"/>
      <c r="O4" s="329">
        <f t="shared" ref="O4:O19" si="0">SUM(I4:N4)</f>
        <v>0</v>
      </c>
      <c r="P4" s="330">
        <f>SUM(I4:N4)</f>
        <v>0</v>
      </c>
      <c r="Q4" s="331">
        <f t="shared" ref="Q4:Q19" si="1">IF(P4,AVERAGE(I4:N4),0)</f>
        <v>0</v>
      </c>
      <c r="R4" s="332">
        <f t="shared" ref="R4:R19" si="2">P4-$P$4</f>
        <v>0</v>
      </c>
      <c r="S4" s="332">
        <f t="shared" ref="S4:S19" si="3">MAX(I4:N4)</f>
        <v>0</v>
      </c>
    </row>
    <row r="5" spans="1:19" ht="18" x14ac:dyDescent="0.25">
      <c r="A5" s="252">
        <v>1</v>
      </c>
      <c r="B5" s="307">
        <v>2</v>
      </c>
      <c r="C5" s="308"/>
      <c r="D5" s="308" t="s">
        <v>68</v>
      </c>
      <c r="E5" s="309" t="s">
        <v>82</v>
      </c>
      <c r="F5" s="172"/>
      <c r="G5" s="52" t="s">
        <v>50</v>
      </c>
      <c r="H5" s="353"/>
      <c r="I5" s="354">
        <v>238</v>
      </c>
      <c r="J5" s="310">
        <v>226</v>
      </c>
      <c r="K5" s="310">
        <v>257</v>
      </c>
      <c r="L5" s="14">
        <v>300</v>
      </c>
      <c r="M5" s="310">
        <v>246</v>
      </c>
      <c r="N5" s="355">
        <v>194</v>
      </c>
      <c r="O5" s="340">
        <f t="shared" si="0"/>
        <v>1461</v>
      </c>
      <c r="P5" s="316">
        <f t="shared" ref="P5:P19" si="4">COUNT(I5:N5)*H5+O5</f>
        <v>1461</v>
      </c>
      <c r="Q5" s="317">
        <f t="shared" si="1"/>
        <v>243.5</v>
      </c>
      <c r="R5" s="318">
        <f t="shared" si="2"/>
        <v>1461</v>
      </c>
      <c r="S5" s="318">
        <f t="shared" si="3"/>
        <v>300</v>
      </c>
    </row>
    <row r="6" spans="1:19" ht="18" x14ac:dyDescent="0.25">
      <c r="A6" s="252">
        <v>2</v>
      </c>
      <c r="B6" s="307">
        <v>2</v>
      </c>
      <c r="C6" s="308"/>
      <c r="D6" s="308" t="s">
        <v>60</v>
      </c>
      <c r="E6" s="309" t="s">
        <v>83</v>
      </c>
      <c r="F6" s="172"/>
      <c r="G6" s="52" t="s">
        <v>84</v>
      </c>
      <c r="H6" s="353"/>
      <c r="I6" s="356">
        <v>202</v>
      </c>
      <c r="J6" s="357">
        <v>267</v>
      </c>
      <c r="K6" s="357">
        <v>266</v>
      </c>
      <c r="L6" s="357">
        <v>246</v>
      </c>
      <c r="M6" s="357">
        <v>246</v>
      </c>
      <c r="N6" s="358">
        <v>197</v>
      </c>
      <c r="O6" s="340">
        <f t="shared" si="0"/>
        <v>1424</v>
      </c>
      <c r="P6" s="316">
        <f t="shared" si="4"/>
        <v>1424</v>
      </c>
      <c r="Q6" s="317">
        <f t="shared" si="1"/>
        <v>237.33333333333334</v>
      </c>
      <c r="R6" s="318">
        <f t="shared" si="2"/>
        <v>1424</v>
      </c>
      <c r="S6" s="318">
        <f t="shared" si="3"/>
        <v>267</v>
      </c>
    </row>
    <row r="7" spans="1:19" ht="18" x14ac:dyDescent="0.25">
      <c r="A7" s="252">
        <v>3</v>
      </c>
      <c r="B7" s="307">
        <v>2</v>
      </c>
      <c r="C7" s="308"/>
      <c r="D7" s="308" t="s">
        <v>74</v>
      </c>
      <c r="E7" s="309" t="s">
        <v>85</v>
      </c>
      <c r="F7" s="172"/>
      <c r="G7" s="52" t="s">
        <v>50</v>
      </c>
      <c r="H7" s="353">
        <v>8</v>
      </c>
      <c r="I7" s="359">
        <v>181</v>
      </c>
      <c r="J7" s="310">
        <v>243</v>
      </c>
      <c r="K7" s="310">
        <v>237</v>
      </c>
      <c r="L7" s="310">
        <v>246</v>
      </c>
      <c r="M7" s="310">
        <v>210</v>
      </c>
      <c r="N7" s="360">
        <v>203</v>
      </c>
      <c r="O7" s="340">
        <f t="shared" si="0"/>
        <v>1320</v>
      </c>
      <c r="P7" s="316">
        <f t="shared" si="4"/>
        <v>1368</v>
      </c>
      <c r="Q7" s="317">
        <f t="shared" si="1"/>
        <v>220</v>
      </c>
      <c r="R7" s="318">
        <f t="shared" si="2"/>
        <v>1368</v>
      </c>
      <c r="S7" s="318">
        <f t="shared" si="3"/>
        <v>246</v>
      </c>
    </row>
    <row r="8" spans="1:19" ht="18" x14ac:dyDescent="0.25">
      <c r="A8" s="252">
        <v>4</v>
      </c>
      <c r="B8" s="307">
        <v>2</v>
      </c>
      <c r="C8" s="308"/>
      <c r="D8" s="308" t="s">
        <v>86</v>
      </c>
      <c r="E8" s="309" t="s">
        <v>87</v>
      </c>
      <c r="F8" s="172"/>
      <c r="G8" s="52" t="s">
        <v>88</v>
      </c>
      <c r="H8" s="353"/>
      <c r="I8" s="354">
        <v>257</v>
      </c>
      <c r="J8" s="310">
        <v>213</v>
      </c>
      <c r="K8" s="310">
        <v>277</v>
      </c>
      <c r="L8" s="310">
        <v>203</v>
      </c>
      <c r="M8" s="310">
        <v>201</v>
      </c>
      <c r="N8" s="355">
        <v>176</v>
      </c>
      <c r="O8" s="340">
        <f t="shared" si="0"/>
        <v>1327</v>
      </c>
      <c r="P8" s="316">
        <f t="shared" si="4"/>
        <v>1327</v>
      </c>
      <c r="Q8" s="317">
        <f t="shared" si="1"/>
        <v>221.16666666666666</v>
      </c>
      <c r="R8" s="318">
        <f t="shared" si="2"/>
        <v>1327</v>
      </c>
      <c r="S8" s="318">
        <f t="shared" si="3"/>
        <v>277</v>
      </c>
    </row>
    <row r="9" spans="1:19" ht="18" x14ac:dyDescent="0.25">
      <c r="A9" s="252">
        <v>5</v>
      </c>
      <c r="B9" s="307">
        <v>2</v>
      </c>
      <c r="C9" s="308"/>
      <c r="D9" s="308" t="s">
        <v>66</v>
      </c>
      <c r="E9" s="309" t="s">
        <v>89</v>
      </c>
      <c r="F9" s="172"/>
      <c r="G9" s="52" t="s">
        <v>88</v>
      </c>
      <c r="H9" s="353"/>
      <c r="I9" s="359">
        <v>198</v>
      </c>
      <c r="J9" s="310">
        <v>275</v>
      </c>
      <c r="K9" s="310">
        <v>247</v>
      </c>
      <c r="L9" s="174">
        <v>182</v>
      </c>
      <c r="M9" s="310">
        <v>225</v>
      </c>
      <c r="N9" s="355">
        <v>172</v>
      </c>
      <c r="O9" s="340">
        <f t="shared" si="0"/>
        <v>1299</v>
      </c>
      <c r="P9" s="316">
        <f t="shared" si="4"/>
        <v>1299</v>
      </c>
      <c r="Q9" s="317">
        <f t="shared" si="1"/>
        <v>216.5</v>
      </c>
      <c r="R9" s="318">
        <f t="shared" si="2"/>
        <v>1299</v>
      </c>
      <c r="S9" s="318">
        <f t="shared" si="3"/>
        <v>275</v>
      </c>
    </row>
    <row r="10" spans="1:19" ht="18" x14ac:dyDescent="0.25">
      <c r="A10" s="252">
        <v>6</v>
      </c>
      <c r="B10" s="307">
        <v>2</v>
      </c>
      <c r="C10" s="308"/>
      <c r="D10" s="308" t="s">
        <v>64</v>
      </c>
      <c r="E10" s="309" t="s">
        <v>90</v>
      </c>
      <c r="F10" s="172"/>
      <c r="G10" s="52" t="s">
        <v>88</v>
      </c>
      <c r="H10" s="353"/>
      <c r="I10" s="354">
        <v>203</v>
      </c>
      <c r="J10" s="174">
        <v>182</v>
      </c>
      <c r="K10" s="310">
        <v>236</v>
      </c>
      <c r="L10" s="310">
        <v>216</v>
      </c>
      <c r="M10" s="174">
        <v>162</v>
      </c>
      <c r="N10" s="360">
        <v>245</v>
      </c>
      <c r="O10" s="340">
        <f t="shared" si="0"/>
        <v>1244</v>
      </c>
      <c r="P10" s="316">
        <f t="shared" si="4"/>
        <v>1244</v>
      </c>
      <c r="Q10" s="317">
        <f t="shared" si="1"/>
        <v>207.33333333333334</v>
      </c>
      <c r="R10" s="318">
        <f t="shared" si="2"/>
        <v>1244</v>
      </c>
      <c r="S10" s="318">
        <f t="shared" si="3"/>
        <v>245</v>
      </c>
    </row>
    <row r="11" spans="1:19" ht="18" x14ac:dyDescent="0.25">
      <c r="A11" s="252">
        <v>7</v>
      </c>
      <c r="B11" s="307">
        <v>2</v>
      </c>
      <c r="C11" s="308"/>
      <c r="D11" s="308" t="s">
        <v>51</v>
      </c>
      <c r="E11" s="309" t="s">
        <v>63</v>
      </c>
      <c r="F11" s="172"/>
      <c r="G11" s="52" t="s">
        <v>88</v>
      </c>
      <c r="H11" s="353"/>
      <c r="I11" s="354">
        <v>217</v>
      </c>
      <c r="J11" s="310">
        <v>201</v>
      </c>
      <c r="K11" s="310">
        <v>225</v>
      </c>
      <c r="L11" s="174">
        <v>161</v>
      </c>
      <c r="M11" s="174">
        <v>172</v>
      </c>
      <c r="N11" s="360">
        <v>236</v>
      </c>
      <c r="O11" s="340">
        <f t="shared" si="0"/>
        <v>1212</v>
      </c>
      <c r="P11" s="316">
        <f t="shared" si="4"/>
        <v>1212</v>
      </c>
      <c r="Q11" s="317">
        <f t="shared" si="1"/>
        <v>202</v>
      </c>
      <c r="R11" s="318">
        <f t="shared" si="2"/>
        <v>1212</v>
      </c>
      <c r="S11" s="318">
        <f t="shared" si="3"/>
        <v>236</v>
      </c>
    </row>
    <row r="12" spans="1:19" ht="18" x14ac:dyDescent="0.25">
      <c r="A12" s="252">
        <v>8</v>
      </c>
      <c r="B12" s="307">
        <v>2</v>
      </c>
      <c r="C12" s="308"/>
      <c r="D12" s="308" t="s">
        <v>62</v>
      </c>
      <c r="E12" s="309" t="s">
        <v>73</v>
      </c>
      <c r="F12" s="172"/>
      <c r="G12" s="52" t="s">
        <v>50</v>
      </c>
      <c r="H12" s="353"/>
      <c r="I12" s="354">
        <v>235</v>
      </c>
      <c r="J12" s="174">
        <v>174</v>
      </c>
      <c r="K12" s="310">
        <v>201</v>
      </c>
      <c r="L12" s="174">
        <v>183</v>
      </c>
      <c r="M12" s="174">
        <v>180</v>
      </c>
      <c r="N12" s="360">
        <v>212</v>
      </c>
      <c r="O12" s="340">
        <f t="shared" si="0"/>
        <v>1185</v>
      </c>
      <c r="P12" s="316">
        <f t="shared" si="4"/>
        <v>1185</v>
      </c>
      <c r="Q12" s="317">
        <f t="shared" si="1"/>
        <v>197.5</v>
      </c>
      <c r="R12" s="318">
        <f t="shared" si="2"/>
        <v>1185</v>
      </c>
      <c r="S12" s="318">
        <f t="shared" si="3"/>
        <v>235</v>
      </c>
    </row>
    <row r="13" spans="1:19" ht="18" x14ac:dyDescent="0.25">
      <c r="A13" s="252">
        <v>9</v>
      </c>
      <c r="B13" s="307">
        <v>2</v>
      </c>
      <c r="C13" s="308"/>
      <c r="D13" s="308" t="s">
        <v>48</v>
      </c>
      <c r="E13" s="309" t="s">
        <v>91</v>
      </c>
      <c r="F13" s="172"/>
      <c r="G13" s="52" t="s">
        <v>88</v>
      </c>
      <c r="H13" s="353"/>
      <c r="I13" s="359">
        <v>185</v>
      </c>
      <c r="J13" s="174">
        <v>171</v>
      </c>
      <c r="K13" s="174">
        <v>191</v>
      </c>
      <c r="L13" s="310">
        <v>216</v>
      </c>
      <c r="M13" s="174">
        <v>176</v>
      </c>
      <c r="N13" s="360">
        <v>233</v>
      </c>
      <c r="O13" s="340">
        <f t="shared" si="0"/>
        <v>1172</v>
      </c>
      <c r="P13" s="316">
        <f t="shared" si="4"/>
        <v>1172</v>
      </c>
      <c r="Q13" s="317">
        <f t="shared" si="1"/>
        <v>195.33333333333334</v>
      </c>
      <c r="R13" s="318">
        <f t="shared" si="2"/>
        <v>1172</v>
      </c>
      <c r="S13" s="318">
        <f t="shared" si="3"/>
        <v>233</v>
      </c>
    </row>
    <row r="14" spans="1:19" ht="18" x14ac:dyDescent="0.25">
      <c r="A14" s="252">
        <v>10</v>
      </c>
      <c r="B14" s="307">
        <v>2</v>
      </c>
      <c r="C14" s="308"/>
      <c r="D14" s="308" t="s">
        <v>56</v>
      </c>
      <c r="E14" s="309" t="s">
        <v>92</v>
      </c>
      <c r="F14" s="172"/>
      <c r="G14" s="52" t="s">
        <v>76</v>
      </c>
      <c r="H14" s="353"/>
      <c r="I14" s="354">
        <v>201</v>
      </c>
      <c r="J14" s="174">
        <v>168</v>
      </c>
      <c r="K14" s="310">
        <v>236</v>
      </c>
      <c r="L14" s="174">
        <v>184</v>
      </c>
      <c r="M14" s="174">
        <v>195</v>
      </c>
      <c r="N14" s="355">
        <v>160</v>
      </c>
      <c r="O14" s="340">
        <f t="shared" si="0"/>
        <v>1144</v>
      </c>
      <c r="P14" s="316">
        <f t="shared" si="4"/>
        <v>1144</v>
      </c>
      <c r="Q14" s="317">
        <f t="shared" si="1"/>
        <v>190.66666666666666</v>
      </c>
      <c r="R14" s="318">
        <f t="shared" si="2"/>
        <v>1144</v>
      </c>
      <c r="S14" s="318">
        <f t="shared" si="3"/>
        <v>236</v>
      </c>
    </row>
    <row r="15" spans="1:19" ht="18" x14ac:dyDescent="0.25">
      <c r="A15" s="252">
        <v>11</v>
      </c>
      <c r="B15" s="307">
        <v>2</v>
      </c>
      <c r="C15" s="308"/>
      <c r="D15" s="308" t="s">
        <v>72</v>
      </c>
      <c r="E15" s="309" t="s">
        <v>93</v>
      </c>
      <c r="F15" s="172"/>
      <c r="G15" s="52" t="s">
        <v>50</v>
      </c>
      <c r="H15" s="353"/>
      <c r="I15" s="359">
        <v>227</v>
      </c>
      <c r="J15" s="174">
        <v>184</v>
      </c>
      <c r="K15" s="174">
        <v>179</v>
      </c>
      <c r="L15" s="174">
        <v>131</v>
      </c>
      <c r="M15" s="310">
        <v>231</v>
      </c>
      <c r="N15" s="355">
        <v>174</v>
      </c>
      <c r="O15" s="340">
        <f t="shared" si="0"/>
        <v>1126</v>
      </c>
      <c r="P15" s="316">
        <f t="shared" si="4"/>
        <v>1126</v>
      </c>
      <c r="Q15" s="317">
        <f t="shared" si="1"/>
        <v>187.66666666666666</v>
      </c>
      <c r="R15" s="318">
        <f t="shared" si="2"/>
        <v>1126</v>
      </c>
      <c r="S15" s="318">
        <f t="shared" si="3"/>
        <v>231</v>
      </c>
    </row>
    <row r="16" spans="1:19" ht="18" x14ac:dyDescent="0.25">
      <c r="A16" s="252">
        <v>12</v>
      </c>
      <c r="B16" s="307">
        <v>2</v>
      </c>
      <c r="C16" s="308"/>
      <c r="D16" s="308" t="s">
        <v>94</v>
      </c>
      <c r="E16" s="309" t="s">
        <v>95</v>
      </c>
      <c r="F16" s="172"/>
      <c r="G16" s="52" t="s">
        <v>84</v>
      </c>
      <c r="H16" s="353"/>
      <c r="I16" s="359">
        <v>191</v>
      </c>
      <c r="J16" s="310">
        <v>221</v>
      </c>
      <c r="K16" s="174">
        <v>165</v>
      </c>
      <c r="L16" s="174">
        <v>152</v>
      </c>
      <c r="M16" s="174">
        <v>179</v>
      </c>
      <c r="N16" s="355">
        <v>191</v>
      </c>
      <c r="O16" s="340">
        <f t="shared" si="0"/>
        <v>1099</v>
      </c>
      <c r="P16" s="316">
        <f t="shared" si="4"/>
        <v>1099</v>
      </c>
      <c r="Q16" s="317">
        <f t="shared" si="1"/>
        <v>183.16666666666666</v>
      </c>
      <c r="R16" s="318">
        <f t="shared" si="2"/>
        <v>1099</v>
      </c>
      <c r="S16" s="318">
        <f t="shared" si="3"/>
        <v>221</v>
      </c>
    </row>
    <row r="17" spans="1:19" ht="18" x14ac:dyDescent="0.25">
      <c r="A17" s="252">
        <v>13</v>
      </c>
      <c r="B17" s="307">
        <v>2</v>
      </c>
      <c r="C17" s="308"/>
      <c r="D17" s="308" t="s">
        <v>77</v>
      </c>
      <c r="E17" s="309" t="s">
        <v>65</v>
      </c>
      <c r="F17" s="172"/>
      <c r="G17" s="52" t="s">
        <v>96</v>
      </c>
      <c r="H17" s="353"/>
      <c r="I17" s="359">
        <v>189</v>
      </c>
      <c r="J17" s="174">
        <v>198</v>
      </c>
      <c r="K17" s="174">
        <v>174</v>
      </c>
      <c r="L17" s="174">
        <v>151</v>
      </c>
      <c r="M17" s="174">
        <v>151</v>
      </c>
      <c r="N17" s="355">
        <v>180</v>
      </c>
      <c r="O17" s="340">
        <f t="shared" si="0"/>
        <v>1043</v>
      </c>
      <c r="P17" s="316">
        <f t="shared" si="4"/>
        <v>1043</v>
      </c>
      <c r="Q17" s="317">
        <f t="shared" si="1"/>
        <v>173.83333333333334</v>
      </c>
      <c r="R17" s="318">
        <f t="shared" si="2"/>
        <v>1043</v>
      </c>
      <c r="S17" s="318">
        <f t="shared" si="3"/>
        <v>198</v>
      </c>
    </row>
    <row r="18" spans="1:19" ht="18" x14ac:dyDescent="0.25">
      <c r="A18" s="252">
        <v>14</v>
      </c>
      <c r="B18" s="307">
        <v>2</v>
      </c>
      <c r="C18" s="308"/>
      <c r="D18" s="308" t="s">
        <v>66</v>
      </c>
      <c r="E18" s="309" t="s">
        <v>97</v>
      </c>
      <c r="F18" s="172"/>
      <c r="G18" s="52" t="s">
        <v>88</v>
      </c>
      <c r="H18" s="353">
        <v>8</v>
      </c>
      <c r="I18" s="359">
        <v>145</v>
      </c>
      <c r="J18" s="174">
        <v>143</v>
      </c>
      <c r="K18" s="174">
        <v>142</v>
      </c>
      <c r="L18" s="174">
        <v>178</v>
      </c>
      <c r="M18" s="174">
        <v>170</v>
      </c>
      <c r="N18" s="355">
        <v>191</v>
      </c>
      <c r="O18" s="340">
        <f t="shared" si="0"/>
        <v>969</v>
      </c>
      <c r="P18" s="316">
        <f t="shared" si="4"/>
        <v>1017</v>
      </c>
      <c r="Q18" s="317">
        <f t="shared" si="1"/>
        <v>161.5</v>
      </c>
      <c r="R18" s="318">
        <f t="shared" si="2"/>
        <v>1017</v>
      </c>
      <c r="S18" s="318">
        <f t="shared" si="3"/>
        <v>191</v>
      </c>
    </row>
    <row r="19" spans="1:19" ht="18" x14ac:dyDescent="0.25">
      <c r="A19" s="252">
        <v>15</v>
      </c>
      <c r="B19" s="307">
        <v>2</v>
      </c>
      <c r="C19" s="308"/>
      <c r="D19" s="308" t="s">
        <v>70</v>
      </c>
      <c r="E19" s="309" t="s">
        <v>98</v>
      </c>
      <c r="F19" s="172"/>
      <c r="G19" s="52" t="s">
        <v>88</v>
      </c>
      <c r="H19" s="353"/>
      <c r="I19" s="359">
        <v>166</v>
      </c>
      <c r="J19" s="174">
        <v>169</v>
      </c>
      <c r="K19" s="174">
        <v>169</v>
      </c>
      <c r="L19" s="174">
        <v>137</v>
      </c>
      <c r="M19" s="174">
        <v>165</v>
      </c>
      <c r="N19" s="355">
        <v>132</v>
      </c>
      <c r="O19" s="340">
        <f t="shared" si="0"/>
        <v>938</v>
      </c>
      <c r="P19" s="316">
        <f t="shared" si="4"/>
        <v>938</v>
      </c>
      <c r="Q19" s="317">
        <f t="shared" si="1"/>
        <v>156.33333333333334</v>
      </c>
      <c r="R19" s="318">
        <f t="shared" si="2"/>
        <v>938</v>
      </c>
      <c r="S19" s="318">
        <f t="shared" si="3"/>
        <v>169</v>
      </c>
    </row>
  </sheetData>
  <mergeCells count="1">
    <mergeCell ref="A2:K2"/>
  </mergeCells>
  <pageMargins left="0.43333333333333302" right="0.15763888888888899" top="0.78749999999999998" bottom="0.51180555555555496" header="0.118055555555556" footer="0.51180555555555496"/>
  <pageSetup paperSize="9" scale="69" firstPageNumber="0" orientation="portrait" r:id="rId1"/>
  <headerFooter>
    <oddHeader>&amp;C&amp;F&amp;R&amp;D / &amp;T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S18"/>
  <sheetViews>
    <sheetView view="pageBreakPreview" topLeftCell="A2" zoomScale="90" zoomScaleNormal="90" zoomScalePageLayoutView="90" workbookViewId="0">
      <selection activeCell="E5" sqref="E5:S18"/>
    </sheetView>
  </sheetViews>
  <sheetFormatPr defaultRowHeight="15.75" x14ac:dyDescent="0.25"/>
  <cols>
    <col min="1" max="1" width="5.5703125" style="15"/>
    <col min="2" max="2" width="3.7109375" style="15"/>
    <col min="3" max="3" width="3.5703125" style="15"/>
    <col min="4" max="4" width="3.28515625" style="271"/>
    <col min="5" max="5" width="23.5703125" style="272"/>
    <col min="6" max="6" width="0" style="272" hidden="1"/>
    <col min="7" max="7" width="12.140625" style="273"/>
    <col min="8" max="8" width="6.42578125" style="273"/>
    <col min="9" max="10" width="6.42578125" style="15"/>
    <col min="11" max="14" width="6.42578125" style="18"/>
    <col min="15" max="15" width="8.140625" style="18"/>
    <col min="16" max="16" width="13.140625" style="18"/>
    <col min="17" max="17" width="7.42578125" style="274"/>
    <col min="18" max="18" width="6.85546875" style="58"/>
    <col min="19" max="19" width="6.5703125" style="59"/>
    <col min="20" max="1025" width="9.7109375"/>
  </cols>
  <sheetData>
    <row r="1" spans="1:19" ht="70.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Q1"/>
      <c r="R1"/>
      <c r="S1"/>
    </row>
    <row r="2" spans="1:19" ht="19.5" x14ac:dyDescent="0.25">
      <c r="A2" s="1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275"/>
      <c r="M2" s="275"/>
      <c r="N2" s="275"/>
      <c r="O2" s="276"/>
      <c r="P2"/>
      <c r="Q2"/>
      <c r="R2"/>
      <c r="S2" s="277">
        <f>MAX(I4:N10)</f>
        <v>266</v>
      </c>
    </row>
    <row r="3" spans="1:19" s="19" customFormat="1" ht="39" customHeight="1" x14ac:dyDescent="0.2">
      <c r="A3" s="20" t="s">
        <v>1</v>
      </c>
      <c r="B3" s="319" t="s">
        <v>80</v>
      </c>
      <c r="C3" s="320" t="s">
        <v>18</v>
      </c>
      <c r="D3" s="321" t="s">
        <v>19</v>
      </c>
      <c r="E3" s="76" t="s">
        <v>3</v>
      </c>
      <c r="F3" s="76"/>
      <c r="G3" s="76" t="s">
        <v>4</v>
      </c>
      <c r="H3" s="76" t="s">
        <v>20</v>
      </c>
      <c r="I3" s="322" t="s">
        <v>21</v>
      </c>
      <c r="J3" s="322" t="s">
        <v>22</v>
      </c>
      <c r="K3" s="322" t="s">
        <v>23</v>
      </c>
      <c r="L3" s="322" t="s">
        <v>24</v>
      </c>
      <c r="M3" s="322" t="s">
        <v>25</v>
      </c>
      <c r="N3" s="322" t="s">
        <v>26</v>
      </c>
      <c r="O3" s="79" t="s">
        <v>31</v>
      </c>
      <c r="P3" s="80" t="s">
        <v>32</v>
      </c>
      <c r="Q3" s="323" t="s">
        <v>33</v>
      </c>
      <c r="R3" s="322" t="s">
        <v>34</v>
      </c>
      <c r="S3" s="322" t="s">
        <v>35</v>
      </c>
    </row>
    <row r="4" spans="1:19" ht="18" hidden="1" x14ac:dyDescent="0.25">
      <c r="A4" s="228"/>
      <c r="B4" s="324"/>
      <c r="C4" s="325"/>
      <c r="D4" s="326"/>
      <c r="E4" s="327"/>
      <c r="F4" s="327"/>
      <c r="G4" s="328"/>
      <c r="H4" s="328"/>
      <c r="I4" s="296"/>
      <c r="J4" s="297"/>
      <c r="K4" s="298"/>
      <c r="L4" s="298"/>
      <c r="M4" s="299"/>
      <c r="N4" s="300"/>
      <c r="O4" s="329">
        <f t="shared" ref="O4:O10" si="0">SUM(I4:N4)</f>
        <v>0</v>
      </c>
      <c r="P4" s="330">
        <f>SUM(I4:N4)</f>
        <v>0</v>
      </c>
      <c r="Q4" s="331">
        <f t="shared" ref="Q4:Q18" si="1">IF(P4,AVERAGE(I4:N4),0)</f>
        <v>0</v>
      </c>
      <c r="R4" s="332">
        <f>P4-$P$4</f>
        <v>0</v>
      </c>
      <c r="S4" s="332">
        <f t="shared" ref="S4:S18" si="2">MAX(I4:N4)</f>
        <v>0</v>
      </c>
    </row>
    <row r="5" spans="1:19" ht="18" x14ac:dyDescent="0.25">
      <c r="A5" s="252">
        <v>5</v>
      </c>
      <c r="B5" s="307">
        <v>1</v>
      </c>
      <c r="C5" s="308"/>
      <c r="D5" s="308" t="s">
        <v>48</v>
      </c>
      <c r="E5" s="309" t="s">
        <v>49</v>
      </c>
      <c r="F5" s="172"/>
      <c r="G5" s="52" t="s">
        <v>50</v>
      </c>
      <c r="H5" s="353"/>
      <c r="I5" s="356">
        <v>232</v>
      </c>
      <c r="J5" s="357">
        <v>237</v>
      </c>
      <c r="K5" s="357">
        <v>265</v>
      </c>
      <c r="L5" s="357">
        <v>266</v>
      </c>
      <c r="M5" s="361">
        <v>188</v>
      </c>
      <c r="N5" s="358">
        <v>166</v>
      </c>
      <c r="O5" s="340">
        <f t="shared" si="0"/>
        <v>1354</v>
      </c>
      <c r="P5" s="316">
        <f t="shared" ref="P5:P18" si="3">COUNT(I5:N5)*H5+O5</f>
        <v>1354</v>
      </c>
      <c r="Q5" s="317">
        <f t="shared" si="1"/>
        <v>225.66666666666666</v>
      </c>
      <c r="R5" s="318">
        <f>P5-P1</f>
        <v>1354</v>
      </c>
      <c r="S5" s="318">
        <f t="shared" si="2"/>
        <v>266</v>
      </c>
    </row>
    <row r="6" spans="1:19" ht="18" x14ac:dyDescent="0.25">
      <c r="A6" s="252">
        <v>2</v>
      </c>
      <c r="B6" s="307">
        <v>1</v>
      </c>
      <c r="C6" s="308"/>
      <c r="D6" s="308" t="s">
        <v>51</v>
      </c>
      <c r="E6" s="309" t="s">
        <v>52</v>
      </c>
      <c r="F6" s="172"/>
      <c r="G6" s="52" t="s">
        <v>53</v>
      </c>
      <c r="H6" s="353"/>
      <c r="I6" s="354">
        <v>264</v>
      </c>
      <c r="J6" s="310">
        <v>200</v>
      </c>
      <c r="K6" s="310">
        <v>210</v>
      </c>
      <c r="L6" s="310">
        <v>247</v>
      </c>
      <c r="M6" s="310">
        <v>213</v>
      </c>
      <c r="N6" s="355">
        <v>174</v>
      </c>
      <c r="O6" s="340">
        <f t="shared" si="0"/>
        <v>1308</v>
      </c>
      <c r="P6" s="316">
        <f t="shared" si="3"/>
        <v>1308</v>
      </c>
      <c r="Q6" s="317">
        <f t="shared" si="1"/>
        <v>218</v>
      </c>
      <c r="R6" s="318">
        <f>P6-P4</f>
        <v>1308</v>
      </c>
      <c r="S6" s="318">
        <f t="shared" si="2"/>
        <v>264</v>
      </c>
    </row>
    <row r="7" spans="1:19" ht="18" x14ac:dyDescent="0.25">
      <c r="A7" s="252">
        <v>3</v>
      </c>
      <c r="B7" s="307">
        <v>1</v>
      </c>
      <c r="C7" s="308"/>
      <c r="D7" s="308" t="s">
        <v>54</v>
      </c>
      <c r="E7" s="309" t="s">
        <v>55</v>
      </c>
      <c r="F7" s="172"/>
      <c r="G7" s="52" t="s">
        <v>53</v>
      </c>
      <c r="H7" s="353"/>
      <c r="I7" s="359">
        <v>147</v>
      </c>
      <c r="J7" s="310">
        <v>232</v>
      </c>
      <c r="K7" s="310">
        <v>218</v>
      </c>
      <c r="L7" s="310">
        <v>232</v>
      </c>
      <c r="M7" s="310">
        <v>233</v>
      </c>
      <c r="N7" s="360">
        <v>213</v>
      </c>
      <c r="O7" s="340">
        <f t="shared" si="0"/>
        <v>1275</v>
      </c>
      <c r="P7" s="316">
        <f t="shared" si="3"/>
        <v>1275</v>
      </c>
      <c r="Q7" s="317">
        <f t="shared" si="1"/>
        <v>212.5</v>
      </c>
      <c r="R7" s="318">
        <f>P7-P4</f>
        <v>1275</v>
      </c>
      <c r="S7" s="318">
        <f t="shared" si="2"/>
        <v>233</v>
      </c>
    </row>
    <row r="8" spans="1:19" ht="18" x14ac:dyDescent="0.25">
      <c r="A8" s="252">
        <v>4</v>
      </c>
      <c r="B8" s="307">
        <v>1</v>
      </c>
      <c r="C8" s="308"/>
      <c r="D8" s="308" t="s">
        <v>56</v>
      </c>
      <c r="E8" s="309" t="s">
        <v>57</v>
      </c>
      <c r="F8" s="172"/>
      <c r="G8" s="52" t="s">
        <v>53</v>
      </c>
      <c r="H8" s="353"/>
      <c r="I8" s="354">
        <v>233</v>
      </c>
      <c r="J8" s="310">
        <v>206</v>
      </c>
      <c r="K8" s="174">
        <v>186</v>
      </c>
      <c r="L8" s="310">
        <v>254</v>
      </c>
      <c r="M8" s="310">
        <v>233</v>
      </c>
      <c r="N8" s="355">
        <v>152</v>
      </c>
      <c r="O8" s="340">
        <f t="shared" si="0"/>
        <v>1264</v>
      </c>
      <c r="P8" s="316">
        <f t="shared" si="3"/>
        <v>1264</v>
      </c>
      <c r="Q8" s="317">
        <f t="shared" si="1"/>
        <v>210.66666666666666</v>
      </c>
      <c r="R8" s="318">
        <f t="shared" ref="R8:R14" si="4">P8-P4</f>
        <v>1264</v>
      </c>
      <c r="S8" s="318">
        <f t="shared" si="2"/>
        <v>254</v>
      </c>
    </row>
    <row r="9" spans="1:19" ht="18" x14ac:dyDescent="0.25">
      <c r="A9" s="252">
        <v>5</v>
      </c>
      <c r="B9" s="307">
        <v>1</v>
      </c>
      <c r="C9" s="308"/>
      <c r="D9" s="308" t="s">
        <v>58</v>
      </c>
      <c r="E9" s="309" t="s">
        <v>59</v>
      </c>
      <c r="F9" s="172"/>
      <c r="G9" s="52" t="s">
        <v>53</v>
      </c>
      <c r="H9" s="353"/>
      <c r="I9" s="359">
        <v>169</v>
      </c>
      <c r="J9" s="310">
        <v>257</v>
      </c>
      <c r="K9" s="174">
        <v>187</v>
      </c>
      <c r="L9" s="310">
        <v>221</v>
      </c>
      <c r="M9" s="310">
        <v>221</v>
      </c>
      <c r="N9" s="360">
        <v>202</v>
      </c>
      <c r="O9" s="340">
        <f t="shared" si="0"/>
        <v>1257</v>
      </c>
      <c r="P9" s="316">
        <f t="shared" si="3"/>
        <v>1257</v>
      </c>
      <c r="Q9" s="317">
        <f t="shared" si="1"/>
        <v>209.5</v>
      </c>
      <c r="R9" s="318">
        <f t="shared" si="4"/>
        <v>-97</v>
      </c>
      <c r="S9" s="318">
        <f t="shared" si="2"/>
        <v>257</v>
      </c>
    </row>
    <row r="10" spans="1:19" ht="18" x14ac:dyDescent="0.25">
      <c r="A10" s="252">
        <v>6</v>
      </c>
      <c r="B10" s="307">
        <v>1</v>
      </c>
      <c r="C10" s="308"/>
      <c r="D10" s="308" t="s">
        <v>60</v>
      </c>
      <c r="E10" s="309" t="s">
        <v>61</v>
      </c>
      <c r="F10" s="172"/>
      <c r="G10" s="52" t="s">
        <v>50</v>
      </c>
      <c r="H10" s="353"/>
      <c r="I10" s="359">
        <v>194</v>
      </c>
      <c r="J10" s="310">
        <v>215</v>
      </c>
      <c r="K10" s="310">
        <v>227</v>
      </c>
      <c r="L10" s="310">
        <v>220</v>
      </c>
      <c r="M10" s="310">
        <v>205</v>
      </c>
      <c r="N10" s="355">
        <v>158</v>
      </c>
      <c r="O10" s="340">
        <f t="shared" si="0"/>
        <v>1219</v>
      </c>
      <c r="P10" s="316">
        <f t="shared" si="3"/>
        <v>1219</v>
      </c>
      <c r="Q10" s="317">
        <f t="shared" si="1"/>
        <v>203.16666666666666</v>
      </c>
      <c r="R10" s="318">
        <f t="shared" si="4"/>
        <v>-89</v>
      </c>
      <c r="S10" s="318">
        <f t="shared" si="2"/>
        <v>227</v>
      </c>
    </row>
    <row r="11" spans="1:19" ht="18" x14ac:dyDescent="0.25">
      <c r="A11" s="252">
        <v>7</v>
      </c>
      <c r="B11" s="307">
        <v>1</v>
      </c>
      <c r="C11" s="308"/>
      <c r="D11" s="308" t="s">
        <v>62</v>
      </c>
      <c r="E11" s="309" t="s">
        <v>63</v>
      </c>
      <c r="F11" s="172"/>
      <c r="G11" s="52" t="s">
        <v>53</v>
      </c>
      <c r="H11" s="353"/>
      <c r="I11" s="354">
        <v>208</v>
      </c>
      <c r="J11" s="174">
        <v>153</v>
      </c>
      <c r="K11" s="174">
        <v>191</v>
      </c>
      <c r="L11" s="310">
        <v>265</v>
      </c>
      <c r="M11" s="310">
        <v>216</v>
      </c>
      <c r="N11" s="355">
        <v>184</v>
      </c>
      <c r="O11" s="340">
        <f>I11+J11+K11+L11+M11+N11</f>
        <v>1217</v>
      </c>
      <c r="P11" s="316">
        <f t="shared" si="3"/>
        <v>1217</v>
      </c>
      <c r="Q11" s="317">
        <f t="shared" si="1"/>
        <v>202.83333333333334</v>
      </c>
      <c r="R11" s="318">
        <f t="shared" si="4"/>
        <v>-58</v>
      </c>
      <c r="S11" s="318">
        <f t="shared" si="2"/>
        <v>265</v>
      </c>
    </row>
    <row r="12" spans="1:19" ht="18" x14ac:dyDescent="0.25">
      <c r="A12" s="252">
        <v>8</v>
      </c>
      <c r="B12" s="307">
        <v>1</v>
      </c>
      <c r="C12" s="308"/>
      <c r="D12" s="308" t="s">
        <v>64</v>
      </c>
      <c r="E12" s="309" t="s">
        <v>65</v>
      </c>
      <c r="F12" s="172"/>
      <c r="G12" s="52" t="s">
        <v>53</v>
      </c>
      <c r="H12" s="353"/>
      <c r="I12" s="359">
        <v>137</v>
      </c>
      <c r="J12" s="310">
        <v>224</v>
      </c>
      <c r="K12" s="174">
        <v>183</v>
      </c>
      <c r="L12" s="310">
        <v>205</v>
      </c>
      <c r="M12" s="310">
        <v>256</v>
      </c>
      <c r="N12" s="360">
        <v>211</v>
      </c>
      <c r="O12" s="340">
        <f t="shared" ref="O12:O18" si="5">SUM(I12:N12)</f>
        <v>1216</v>
      </c>
      <c r="P12" s="316">
        <f t="shared" si="3"/>
        <v>1216</v>
      </c>
      <c r="Q12" s="317">
        <f t="shared" si="1"/>
        <v>202.66666666666666</v>
      </c>
      <c r="R12" s="318">
        <f t="shared" si="4"/>
        <v>-48</v>
      </c>
      <c r="S12" s="318">
        <f t="shared" si="2"/>
        <v>256</v>
      </c>
    </row>
    <row r="13" spans="1:19" ht="18" x14ac:dyDescent="0.25">
      <c r="A13" s="252">
        <v>9</v>
      </c>
      <c r="B13" s="307">
        <v>1</v>
      </c>
      <c r="C13" s="308"/>
      <c r="D13" s="308" t="s">
        <v>66</v>
      </c>
      <c r="E13" s="309" t="s">
        <v>67</v>
      </c>
      <c r="F13" s="172"/>
      <c r="G13" s="52" t="s">
        <v>53</v>
      </c>
      <c r="H13" s="353">
        <v>8</v>
      </c>
      <c r="I13" s="359">
        <v>161</v>
      </c>
      <c r="J13" s="174">
        <v>156</v>
      </c>
      <c r="K13" s="174">
        <v>210</v>
      </c>
      <c r="L13" s="310">
        <v>257</v>
      </c>
      <c r="M13" s="174">
        <v>137</v>
      </c>
      <c r="N13" s="360">
        <v>222</v>
      </c>
      <c r="O13" s="340">
        <f t="shared" si="5"/>
        <v>1143</v>
      </c>
      <c r="P13" s="316">
        <f t="shared" si="3"/>
        <v>1191</v>
      </c>
      <c r="Q13" s="317">
        <f t="shared" si="1"/>
        <v>190.5</v>
      </c>
      <c r="R13" s="318">
        <f t="shared" si="4"/>
        <v>-66</v>
      </c>
      <c r="S13" s="318">
        <f t="shared" si="2"/>
        <v>257</v>
      </c>
    </row>
    <row r="14" spans="1:19" ht="18" x14ac:dyDescent="0.25">
      <c r="A14" s="252">
        <v>10</v>
      </c>
      <c r="B14" s="307">
        <v>1</v>
      </c>
      <c r="C14" s="308"/>
      <c r="D14" s="308" t="s">
        <v>68</v>
      </c>
      <c r="E14" s="309" t="s">
        <v>69</v>
      </c>
      <c r="F14" s="172"/>
      <c r="G14" s="52" t="s">
        <v>53</v>
      </c>
      <c r="H14" s="353"/>
      <c r="I14" s="354">
        <v>209</v>
      </c>
      <c r="J14" s="310">
        <v>213</v>
      </c>
      <c r="K14" s="174">
        <v>189</v>
      </c>
      <c r="L14" s="174">
        <v>184</v>
      </c>
      <c r="M14" s="174">
        <v>182</v>
      </c>
      <c r="N14" s="360">
        <v>207</v>
      </c>
      <c r="O14" s="340">
        <f t="shared" si="5"/>
        <v>1184</v>
      </c>
      <c r="P14" s="316">
        <f t="shared" si="3"/>
        <v>1184</v>
      </c>
      <c r="Q14" s="317">
        <f t="shared" si="1"/>
        <v>197.33333333333334</v>
      </c>
      <c r="R14" s="318">
        <f t="shared" si="4"/>
        <v>-35</v>
      </c>
      <c r="S14" s="318">
        <f t="shared" si="2"/>
        <v>213</v>
      </c>
    </row>
    <row r="15" spans="1:19" ht="18" x14ac:dyDescent="0.25">
      <c r="A15" s="252">
        <v>11</v>
      </c>
      <c r="B15" s="307">
        <v>1</v>
      </c>
      <c r="C15" s="308"/>
      <c r="D15" s="308" t="s">
        <v>70</v>
      </c>
      <c r="E15" s="309" t="s">
        <v>71</v>
      </c>
      <c r="F15" s="172"/>
      <c r="G15" s="52" t="s">
        <v>53</v>
      </c>
      <c r="H15" s="353"/>
      <c r="I15" s="354">
        <v>212</v>
      </c>
      <c r="J15" s="310">
        <v>236</v>
      </c>
      <c r="K15" s="310">
        <v>226</v>
      </c>
      <c r="L15" s="174">
        <v>173</v>
      </c>
      <c r="M15" s="174">
        <v>164</v>
      </c>
      <c r="N15" s="355">
        <v>155</v>
      </c>
      <c r="O15" s="340">
        <f t="shared" si="5"/>
        <v>1166</v>
      </c>
      <c r="P15" s="316">
        <f t="shared" si="3"/>
        <v>1166</v>
      </c>
      <c r="Q15" s="317">
        <f t="shared" si="1"/>
        <v>194.33333333333334</v>
      </c>
      <c r="R15" s="318">
        <f>P15-P14</f>
        <v>-18</v>
      </c>
      <c r="S15" s="318">
        <f t="shared" si="2"/>
        <v>236</v>
      </c>
    </row>
    <row r="16" spans="1:19" ht="18" x14ac:dyDescent="0.25">
      <c r="A16" s="252">
        <v>12</v>
      </c>
      <c r="B16" s="307">
        <v>1</v>
      </c>
      <c r="C16" s="308"/>
      <c r="D16" s="308" t="s">
        <v>72</v>
      </c>
      <c r="E16" s="309" t="s">
        <v>73</v>
      </c>
      <c r="F16" s="172"/>
      <c r="G16" s="52" t="s">
        <v>50</v>
      </c>
      <c r="H16" s="353"/>
      <c r="I16" s="354">
        <v>227</v>
      </c>
      <c r="J16" s="174">
        <v>199</v>
      </c>
      <c r="K16" s="174">
        <v>156</v>
      </c>
      <c r="L16" s="174">
        <v>193</v>
      </c>
      <c r="M16" s="174">
        <v>174</v>
      </c>
      <c r="N16" s="360">
        <v>207</v>
      </c>
      <c r="O16" s="340">
        <f t="shared" si="5"/>
        <v>1156</v>
      </c>
      <c r="P16" s="316">
        <f t="shared" si="3"/>
        <v>1156</v>
      </c>
      <c r="Q16" s="317">
        <f t="shared" si="1"/>
        <v>192.66666666666666</v>
      </c>
      <c r="R16" s="318">
        <f>P16-P12</f>
        <v>-60</v>
      </c>
      <c r="S16" s="318">
        <f t="shared" si="2"/>
        <v>227</v>
      </c>
    </row>
    <row r="17" spans="1:19" ht="18" x14ac:dyDescent="0.25">
      <c r="A17" s="252">
        <v>13</v>
      </c>
      <c r="B17" s="307">
        <v>1</v>
      </c>
      <c r="C17" s="308"/>
      <c r="D17" s="308" t="s">
        <v>74</v>
      </c>
      <c r="E17" s="309" t="s">
        <v>75</v>
      </c>
      <c r="F17" s="172"/>
      <c r="G17" s="52" t="s">
        <v>76</v>
      </c>
      <c r="H17" s="353"/>
      <c r="I17" s="354">
        <v>205</v>
      </c>
      <c r="J17" s="174">
        <v>151</v>
      </c>
      <c r="K17" s="174">
        <v>162</v>
      </c>
      <c r="L17" s="174">
        <v>155</v>
      </c>
      <c r="M17" s="310">
        <v>251</v>
      </c>
      <c r="N17" s="355">
        <v>177</v>
      </c>
      <c r="O17" s="340">
        <f t="shared" si="5"/>
        <v>1101</v>
      </c>
      <c r="P17" s="316">
        <f t="shared" si="3"/>
        <v>1101</v>
      </c>
      <c r="Q17" s="317">
        <f t="shared" si="1"/>
        <v>183.5</v>
      </c>
      <c r="R17" s="318">
        <v>0</v>
      </c>
      <c r="S17" s="318">
        <f t="shared" si="2"/>
        <v>251</v>
      </c>
    </row>
    <row r="18" spans="1:19" ht="18" x14ac:dyDescent="0.25">
      <c r="A18" s="252">
        <v>14</v>
      </c>
      <c r="B18" s="307">
        <v>1</v>
      </c>
      <c r="C18" s="308"/>
      <c r="D18" s="308" t="s">
        <v>77</v>
      </c>
      <c r="E18" s="309" t="s">
        <v>78</v>
      </c>
      <c r="F18" s="172"/>
      <c r="G18" s="52" t="s">
        <v>50</v>
      </c>
      <c r="H18" s="353">
        <v>8</v>
      </c>
      <c r="I18" s="359">
        <v>152</v>
      </c>
      <c r="J18" s="174">
        <v>147</v>
      </c>
      <c r="K18" s="174">
        <v>183</v>
      </c>
      <c r="L18" s="174">
        <v>177</v>
      </c>
      <c r="M18" s="174">
        <v>167</v>
      </c>
      <c r="N18" s="355">
        <v>149</v>
      </c>
      <c r="O18" s="340">
        <f t="shared" si="5"/>
        <v>975</v>
      </c>
      <c r="P18" s="316">
        <f t="shared" si="3"/>
        <v>1023</v>
      </c>
      <c r="Q18" s="317">
        <f t="shared" si="1"/>
        <v>162.5</v>
      </c>
      <c r="R18" s="318">
        <f>P18-P14</f>
        <v>-161</v>
      </c>
      <c r="S18" s="318">
        <f t="shared" si="2"/>
        <v>183</v>
      </c>
    </row>
  </sheetData>
  <mergeCells count="2">
    <mergeCell ref="A1:N1"/>
    <mergeCell ref="A2:K2"/>
  </mergeCells>
  <pageMargins left="0.43333333333333302" right="0.15763888888888899" top="0.78749999999999998" bottom="0.51180555555555496" header="0.118055555555556" footer="0.51180555555555496"/>
  <pageSetup paperSize="9" scale="71" firstPageNumber="0" orientation="portrait" r:id="rId1"/>
  <headerFooter>
    <oddHeader>&amp;C&amp;F&amp;R&amp;D /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Final standing 15</vt:lpstr>
      <vt:lpstr>Pusfināls&gt;Fināls 15</vt:lpstr>
      <vt:lpstr>Total Qualif.Results</vt:lpstr>
      <vt:lpstr>Sq.3</vt:lpstr>
      <vt:lpstr>Sq.2</vt:lpstr>
      <vt:lpstr>Sq.1</vt:lpstr>
      <vt:lpstr>'Pusfināls&gt;Fināls 15'!Excel_BuiltIn_Print_Area</vt:lpstr>
      <vt:lpstr>'Total Qualif.Results'!Excel_BuiltIn_Print_Area</vt:lpstr>
      <vt:lpstr>'Final standing 15'!Print_Area</vt:lpstr>
      <vt:lpstr>'Pusfināls&gt;Fināls 15'!Print_Area</vt:lpstr>
      <vt:lpstr>Sq.1!Print_Area</vt:lpstr>
      <vt:lpstr>Sq.2!Print_Area</vt:lpstr>
      <vt:lpstr>Sq.3!Print_Area</vt:lpstr>
      <vt:lpstr>'Total Qualif.Results'!Print_Area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12</cp:revision>
  <cp:lastPrinted>2016-04-07T20:24:34Z</cp:lastPrinted>
  <dcterms:created xsi:type="dcterms:W3CDTF">2016-02-06T07:51:30Z</dcterms:created>
  <dcterms:modified xsi:type="dcterms:W3CDTF">2016-04-07T20:24:45Z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