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20" windowHeight="8508" tabRatio="500" activeTab="0"/>
  </bookViews>
  <sheets>
    <sheet name="Vidējais" sheetId="1" r:id="rId1"/>
    <sheet name="Labākais 1,4 spēles" sheetId="2" r:id="rId2"/>
  </sheets>
  <definedNames/>
  <calcPr fullCalcOnLoad="1"/>
</workbook>
</file>

<file path=xl/sharedStrings.xml><?xml version="1.0" encoding="utf-8"?>
<sst xmlns="http://schemas.openxmlformats.org/spreadsheetml/2006/main" count="103" uniqueCount="49">
  <si>
    <t>Komanda</t>
  </si>
  <si>
    <t>Vieta</t>
  </si>
  <si>
    <t>V.I.N.</t>
  </si>
  <si>
    <t>K./KR.</t>
  </si>
  <si>
    <t>Vārds, Uzvārds</t>
  </si>
  <si>
    <t>Vidējais bez handikapa</t>
  </si>
  <si>
    <t>Spēles</t>
  </si>
  <si>
    <t>(8.ABL)</t>
  </si>
  <si>
    <t>(9.ABL)</t>
  </si>
  <si>
    <t>(10.ABL)</t>
  </si>
  <si>
    <t>(11.ABL)</t>
  </si>
  <si>
    <t>Labākais 1.spēles rezultāts</t>
  </si>
  <si>
    <t>Rekords</t>
  </si>
  <si>
    <t>(11.ABL )</t>
  </si>
  <si>
    <t>Labākā summa (4.spēles)</t>
  </si>
  <si>
    <t>Summa (bez handikapa)</t>
  </si>
  <si>
    <t>(12.ABL)</t>
  </si>
  <si>
    <t>Svetlana Jemeļjanova</t>
  </si>
  <si>
    <t xml:space="preserve">ŠAR - A </t>
  </si>
  <si>
    <t>(13.ABL)</t>
  </si>
  <si>
    <t>(14.ABL 1.k.)</t>
  </si>
  <si>
    <t>(14.ABL 2.k.)</t>
  </si>
  <si>
    <t>27.01.</t>
  </si>
  <si>
    <t>03.02.</t>
  </si>
  <si>
    <t>10.02.</t>
  </si>
  <si>
    <t>17.02.</t>
  </si>
  <si>
    <t>24.02.</t>
  </si>
  <si>
    <t>02.03.</t>
  </si>
  <si>
    <t>09.03.</t>
  </si>
  <si>
    <t>Summa pēc 2.k.(bez handikapa)</t>
  </si>
  <si>
    <t>Summa 27.01.(4.spēles)</t>
  </si>
  <si>
    <t>Summa 03.02.(4.spēles)</t>
  </si>
  <si>
    <t>Summa 10.02.(4.spēles)</t>
  </si>
  <si>
    <t>Summa 17.02.(4.spēles)</t>
  </si>
  <si>
    <t>Summa 24.02.(4.spēles)</t>
  </si>
  <si>
    <t>Summa 02.03.(4.spēles)</t>
  </si>
  <si>
    <t>Summa 09.03.(4.spēles)</t>
  </si>
  <si>
    <t>Summa (4.spēles)</t>
  </si>
  <si>
    <t>NB - 2</t>
  </si>
  <si>
    <t>Natālija Riznika</t>
  </si>
  <si>
    <t>Ilona Ozola</t>
  </si>
  <si>
    <t>Anita Valdmane</t>
  </si>
  <si>
    <t>Pandora</t>
  </si>
  <si>
    <t>Svetlana Tomiļina</t>
  </si>
  <si>
    <t>Vārds, Uzvārds</t>
  </si>
  <si>
    <t>(14.ABL 1.K.)</t>
  </si>
  <si>
    <t>(14.ABL 2.K.)</t>
  </si>
  <si>
    <t>(14.ABL 3.K.)</t>
  </si>
  <si>
    <t>(14.ABL labākais rezultāts)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</si>
</sst>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_-\ [$$-45C]"/>
    <numFmt numFmtId="171" formatCode="&quot;Â£&quot;#,##0.00"/>
    <numFmt numFmtId="172" formatCode="[$â‚¬-2]\ #,##0.00"/>
    <numFmt numFmtId="173" formatCode="0.0%"/>
    <numFmt numFmtId="174" formatCode="#,##0;\(#,##0\)"/>
    <numFmt numFmtId="175" formatCode="#,##0.00;\(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6"/>
  <sheetViews>
    <sheetView tabSelected="1" zoomScalePageLayoutView="0" workbookViewId="0" topLeftCell="A1">
      <selection activeCell="AZ3" sqref="AZ3"/>
    </sheetView>
  </sheetViews>
  <sheetFormatPr defaultColWidth="9.140625" defaultRowHeight="15"/>
  <cols>
    <col min="1" max="1" width="11.57421875" style="0" customWidth="1"/>
    <col min="2" max="2" width="6.00390625" style="0" customWidth="1"/>
    <col min="3" max="4" width="6.140625" style="0" customWidth="1"/>
    <col min="5" max="5" width="20.28125" style="0" customWidth="1"/>
    <col min="6" max="6" width="21.28125" style="0" customWidth="1"/>
    <col min="7" max="7" width="7.8515625" style="0" customWidth="1"/>
    <col min="8" max="9" width="9.140625" style="0" customWidth="1"/>
    <col min="10" max="13" width="10.421875" style="0" customWidth="1"/>
    <col min="14" max="15" width="11.28125" style="0" customWidth="1"/>
    <col min="16" max="16" width="24.28125" style="0" customWidth="1"/>
    <col min="17" max="18" width="9.140625" style="0" customWidth="1"/>
    <col min="19" max="19" width="10.421875" style="0" customWidth="1"/>
    <col min="20" max="24" width="11.7109375" style="0" customWidth="1"/>
    <col min="25" max="25" width="23.7109375" style="0" customWidth="1"/>
    <col min="26" max="26" width="9.140625" style="0" customWidth="1"/>
    <col min="27" max="27" width="9.00390625" style="0" customWidth="1"/>
    <col min="28" max="28" width="8.57421875" style="0" customWidth="1"/>
    <col min="29" max="30" width="9.00390625" style="0" customWidth="1"/>
    <col min="31" max="34" width="7.8515625" style="0" customWidth="1"/>
    <col min="35" max="35" width="8.28125" style="0" customWidth="1"/>
    <col min="36" max="36" width="8.57421875" style="0" customWidth="1"/>
    <col min="37" max="37" width="8.8515625" style="0" customWidth="1"/>
    <col min="38" max="38" width="8.421875" style="0" customWidth="1"/>
    <col min="39" max="42" width="7.8515625" style="0" customWidth="1"/>
    <col min="43" max="43" width="9.00390625" style="0" customWidth="1"/>
    <col min="44" max="44" width="8.7109375" style="0" customWidth="1"/>
    <col min="45" max="45" width="8.8515625" style="0" customWidth="1"/>
    <col min="46" max="46" width="9.140625" style="0" customWidth="1"/>
    <col min="47" max="50" width="7.8515625" style="0" customWidth="1"/>
    <col min="51" max="51" width="9.28125" style="0" customWidth="1"/>
    <col min="52" max="52" width="9.7109375" style="0" customWidth="1"/>
    <col min="53" max="53" width="10.00390625" style="0" customWidth="1"/>
    <col min="54" max="55" width="10.140625" style="0" customWidth="1"/>
  </cols>
  <sheetData>
    <row r="1" spans="1:98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4" t="s">
        <v>16</v>
      </c>
      <c r="M1" s="4" t="s">
        <v>19</v>
      </c>
      <c r="N1" s="4" t="s">
        <v>20</v>
      </c>
      <c r="O1" s="4" t="s">
        <v>21</v>
      </c>
      <c r="P1" s="1" t="s">
        <v>11</v>
      </c>
      <c r="Q1" s="1" t="s">
        <v>12</v>
      </c>
      <c r="R1" s="1" t="s">
        <v>8</v>
      </c>
      <c r="S1" s="1" t="s">
        <v>9</v>
      </c>
      <c r="T1" s="1" t="s">
        <v>13</v>
      </c>
      <c r="U1" s="4" t="s">
        <v>16</v>
      </c>
      <c r="V1" s="4" t="s">
        <v>19</v>
      </c>
      <c r="W1" s="4" t="s">
        <v>20</v>
      </c>
      <c r="X1" s="4" t="s">
        <v>21</v>
      </c>
      <c r="Y1" s="1" t="s">
        <v>14</v>
      </c>
      <c r="Z1" s="1" t="s">
        <v>12</v>
      </c>
      <c r="AA1" s="4" t="s">
        <v>22</v>
      </c>
      <c r="AB1" s="1" t="s">
        <v>22</v>
      </c>
      <c r="AC1" s="1" t="s">
        <v>22</v>
      </c>
      <c r="AD1" s="1" t="s">
        <v>22</v>
      </c>
      <c r="AE1" s="4" t="s">
        <v>23</v>
      </c>
      <c r="AF1" s="1" t="s">
        <v>23</v>
      </c>
      <c r="AG1" s="1" t="s">
        <v>23</v>
      </c>
      <c r="AH1" s="1" t="s">
        <v>23</v>
      </c>
      <c r="AI1" s="4" t="s">
        <v>24</v>
      </c>
      <c r="AJ1" s="1" t="s">
        <v>24</v>
      </c>
      <c r="AK1" s="1" t="s">
        <v>24</v>
      </c>
      <c r="AL1" s="1" t="s">
        <v>24</v>
      </c>
      <c r="AM1" s="4" t="s">
        <v>25</v>
      </c>
      <c r="AN1" s="1" t="s">
        <v>25</v>
      </c>
      <c r="AO1" s="1" t="s">
        <v>25</v>
      </c>
      <c r="AP1" s="1" t="s">
        <v>25</v>
      </c>
      <c r="AQ1" s="4" t="s">
        <v>26</v>
      </c>
      <c r="AR1" s="1" t="s">
        <v>26</v>
      </c>
      <c r="AS1" s="1" t="s">
        <v>26</v>
      </c>
      <c r="AT1" s="1" t="s">
        <v>26</v>
      </c>
      <c r="AU1" s="4" t="s">
        <v>27</v>
      </c>
      <c r="AV1" s="1" t="s">
        <v>27</v>
      </c>
      <c r="AW1" s="1" t="s">
        <v>27</v>
      </c>
      <c r="AX1" s="1" t="s">
        <v>27</v>
      </c>
      <c r="AY1" s="1" t="s">
        <v>28</v>
      </c>
      <c r="AZ1" s="4" t="s">
        <v>28</v>
      </c>
      <c r="BA1" s="4" t="s">
        <v>28</v>
      </c>
      <c r="BB1" s="4" t="s">
        <v>28</v>
      </c>
      <c r="BC1" s="4" t="s">
        <v>29</v>
      </c>
      <c r="BD1" s="4" t="s">
        <v>15</v>
      </c>
      <c r="BE1" s="4" t="s">
        <v>30</v>
      </c>
      <c r="BF1" s="4" t="s">
        <v>31</v>
      </c>
      <c r="BG1" s="4" t="s">
        <v>32</v>
      </c>
      <c r="BH1" s="5" t="s">
        <v>33</v>
      </c>
      <c r="BI1" s="5" t="s">
        <v>34</v>
      </c>
      <c r="BJ1" s="5" t="s">
        <v>35</v>
      </c>
      <c r="BK1" s="5" t="s">
        <v>36</v>
      </c>
      <c r="CN1" s="6" t="s">
        <v>37</v>
      </c>
      <c r="CO1" t="s">
        <v>37</v>
      </c>
      <c r="CP1" t="s">
        <v>37</v>
      </c>
      <c r="CQ1" t="s">
        <v>37</v>
      </c>
      <c r="CR1" t="s">
        <v>37</v>
      </c>
      <c r="CS1" t="s">
        <v>37</v>
      </c>
      <c r="CT1" t="s">
        <v>37</v>
      </c>
    </row>
    <row r="2" spans="1:63" ht="14.25">
      <c r="A2" t="s">
        <v>18</v>
      </c>
      <c r="B2">
        <v>1</v>
      </c>
      <c r="C2">
        <v>1</v>
      </c>
      <c r="D2">
        <f>SUM(C2-B2)</f>
        <v>0</v>
      </c>
      <c r="E2" t="s">
        <v>17</v>
      </c>
      <c r="F2" s="3">
        <f>SUM(AA2:BC2)/G2</f>
        <v>169.82142857142858</v>
      </c>
      <c r="G2">
        <f>COUNT(AA2:BB2)+56</f>
        <v>84</v>
      </c>
      <c r="H2">
        <v>220</v>
      </c>
      <c r="I2">
        <v>214</v>
      </c>
      <c r="J2">
        <v>220</v>
      </c>
      <c r="K2">
        <v>220</v>
      </c>
      <c r="L2">
        <f>MAX(P2:P2)</f>
        <v>225</v>
      </c>
      <c r="M2">
        <v>247</v>
      </c>
      <c r="N2">
        <v>214</v>
      </c>
      <c r="O2">
        <v>221</v>
      </c>
      <c r="P2" s="2">
        <f>MAX(AA2:BB2)</f>
        <v>225</v>
      </c>
      <c r="Q2">
        <f>MAX(H2:P2)</f>
        <v>247</v>
      </c>
      <c r="R2">
        <v>757</v>
      </c>
      <c r="S2">
        <v>731</v>
      </c>
      <c r="T2">
        <v>750</v>
      </c>
      <c r="U2">
        <v>696</v>
      </c>
      <c r="V2">
        <v>775</v>
      </c>
      <c r="W2">
        <v>766</v>
      </c>
      <c r="X2">
        <v>787</v>
      </c>
      <c r="Y2" s="2">
        <f>MAX(BE2:BK2)</f>
        <v>753</v>
      </c>
      <c r="Z2" s="2">
        <f>MAX(R2:Y2)</f>
        <v>787</v>
      </c>
      <c r="AA2">
        <v>162</v>
      </c>
      <c r="AB2">
        <v>153</v>
      </c>
      <c r="AC2">
        <v>178</v>
      </c>
      <c r="AD2">
        <v>220</v>
      </c>
      <c r="AE2">
        <v>168</v>
      </c>
      <c r="AF2">
        <v>163</v>
      </c>
      <c r="AG2">
        <v>187</v>
      </c>
      <c r="AH2">
        <v>139</v>
      </c>
      <c r="AI2">
        <v>181</v>
      </c>
      <c r="AJ2">
        <v>225</v>
      </c>
      <c r="AK2">
        <v>158</v>
      </c>
      <c r="AL2">
        <v>189</v>
      </c>
      <c r="AM2">
        <v>140</v>
      </c>
      <c r="AN2">
        <v>171</v>
      </c>
      <c r="AO2">
        <v>144</v>
      </c>
      <c r="AP2">
        <v>162</v>
      </c>
      <c r="AQ2">
        <v>187</v>
      </c>
      <c r="AR2">
        <v>188</v>
      </c>
      <c r="AS2">
        <v>191</v>
      </c>
      <c r="AT2">
        <v>168</v>
      </c>
      <c r="AU2">
        <v>154</v>
      </c>
      <c r="AV2">
        <v>147</v>
      </c>
      <c r="AW2">
        <v>175</v>
      </c>
      <c r="AX2">
        <v>185</v>
      </c>
      <c r="AY2">
        <v>190</v>
      </c>
      <c r="AZ2">
        <v>178</v>
      </c>
      <c r="BA2">
        <v>172</v>
      </c>
      <c r="BB2">
        <v>146</v>
      </c>
      <c r="BC2">
        <v>9444</v>
      </c>
      <c r="BD2">
        <f>SUM(AA2:BC2)</f>
        <v>14265</v>
      </c>
      <c r="BE2">
        <f>SUM(AA2:AD2)</f>
        <v>713</v>
      </c>
      <c r="BF2">
        <f>SUM(AE2:AH2)</f>
        <v>657</v>
      </c>
      <c r="BG2">
        <f>SUM(AI2:AL2)</f>
        <v>753</v>
      </c>
      <c r="BH2">
        <f>SUM(AM2:AP2)</f>
        <v>617</v>
      </c>
      <c r="BI2">
        <f>SUM(AQ2:AT2)</f>
        <v>734</v>
      </c>
      <c r="BJ2">
        <f>SUM(AU2:AX2)</f>
        <v>661</v>
      </c>
      <c r="BK2">
        <f>SUM(AY2:BB2)</f>
        <v>686</v>
      </c>
    </row>
    <row r="3" spans="1:63" ht="14.25">
      <c r="A3" t="s">
        <v>38</v>
      </c>
      <c r="B3">
        <v>2</v>
      </c>
      <c r="C3">
        <v>2</v>
      </c>
      <c r="D3">
        <f>SUM(C3-B3)</f>
        <v>0</v>
      </c>
      <c r="E3" t="s">
        <v>39</v>
      </c>
      <c r="F3" s="3">
        <f>SUM(AA3:BC3)/G3</f>
        <v>165.01666666666668</v>
      </c>
      <c r="G3">
        <f>COUNT(AA3:BB3)+32</f>
        <v>60</v>
      </c>
      <c r="H3">
        <v>162</v>
      </c>
      <c r="I3">
        <v>0</v>
      </c>
      <c r="J3">
        <v>0</v>
      </c>
      <c r="K3">
        <v>216</v>
      </c>
      <c r="L3">
        <v>201</v>
      </c>
      <c r="M3">
        <v>210</v>
      </c>
      <c r="N3">
        <v>231</v>
      </c>
      <c r="O3">
        <v>192</v>
      </c>
      <c r="P3">
        <f>MAX(AA3:BB3)</f>
        <v>196</v>
      </c>
      <c r="Q3">
        <f>MAX(H3:P3)</f>
        <v>231</v>
      </c>
      <c r="R3">
        <v>0</v>
      </c>
      <c r="S3">
        <v>0</v>
      </c>
      <c r="T3">
        <v>757</v>
      </c>
      <c r="U3">
        <v>668</v>
      </c>
      <c r="V3">
        <v>676</v>
      </c>
      <c r="W3">
        <v>712</v>
      </c>
      <c r="X3">
        <v>699</v>
      </c>
      <c r="Y3">
        <f>MAX(BE3:BK3)</f>
        <v>709</v>
      </c>
      <c r="Z3">
        <f>MAX(R3:Y3)</f>
        <v>757</v>
      </c>
      <c r="AA3">
        <v>184</v>
      </c>
      <c r="AB3">
        <v>188</v>
      </c>
      <c r="AC3">
        <v>149</v>
      </c>
      <c r="AD3">
        <v>176</v>
      </c>
      <c r="AE3">
        <v>168</v>
      </c>
      <c r="AF3">
        <v>134</v>
      </c>
      <c r="AG3">
        <v>151</v>
      </c>
      <c r="AH3">
        <v>140</v>
      </c>
      <c r="AI3">
        <v>126</v>
      </c>
      <c r="AJ3">
        <v>134</v>
      </c>
      <c r="AK3">
        <v>196</v>
      </c>
      <c r="AL3">
        <v>109</v>
      </c>
      <c r="AM3">
        <v>167</v>
      </c>
      <c r="AN3">
        <v>190</v>
      </c>
      <c r="AO3">
        <v>178</v>
      </c>
      <c r="AP3">
        <v>174</v>
      </c>
      <c r="AQ3">
        <v>172</v>
      </c>
      <c r="AR3">
        <v>195</v>
      </c>
      <c r="AS3">
        <v>166</v>
      </c>
      <c r="AT3">
        <v>163</v>
      </c>
      <c r="AU3">
        <v>179</v>
      </c>
      <c r="AV3">
        <v>187</v>
      </c>
      <c r="AW3">
        <v>164</v>
      </c>
      <c r="AX3">
        <v>142</v>
      </c>
      <c r="AY3">
        <v>165</v>
      </c>
      <c r="AZ3">
        <v>160</v>
      </c>
      <c r="BA3">
        <v>177</v>
      </c>
      <c r="BB3">
        <v>140</v>
      </c>
      <c r="BC3">
        <v>5327</v>
      </c>
      <c r="BD3">
        <f>SUM(AA3:BC3)</f>
        <v>9901</v>
      </c>
      <c r="BE3">
        <f>SUM(AA3:AD3)</f>
        <v>697</v>
      </c>
      <c r="BF3">
        <f>SUM(AE3:AH3)</f>
        <v>593</v>
      </c>
      <c r="BG3">
        <f>SUM(AI3:AL3)</f>
        <v>565</v>
      </c>
      <c r="BH3">
        <f>SUM(AM3:AP3)</f>
        <v>709</v>
      </c>
      <c r="BI3">
        <f>SUM(AQ3:AT3)</f>
        <v>696</v>
      </c>
      <c r="BJ3">
        <f>SUM(AU3:AX3)</f>
        <v>672</v>
      </c>
      <c r="BK3">
        <f>SUM(AY3:BB3)</f>
        <v>642</v>
      </c>
    </row>
    <row r="4" spans="1:63" ht="14.25">
      <c r="A4" t="s">
        <v>38</v>
      </c>
      <c r="B4">
        <v>3</v>
      </c>
      <c r="C4">
        <v>3</v>
      </c>
      <c r="D4">
        <f>SUM(C4-B4)</f>
        <v>0</v>
      </c>
      <c r="E4" t="s">
        <v>40</v>
      </c>
      <c r="F4" s="3">
        <f>SUM(AA4:BC4)/G4</f>
        <v>154.125</v>
      </c>
      <c r="G4">
        <f>COUNT(AA4:BB4)+44</f>
        <v>64</v>
      </c>
      <c r="H4">
        <v>212</v>
      </c>
      <c r="I4">
        <v>179</v>
      </c>
      <c r="J4">
        <v>0</v>
      </c>
      <c r="K4">
        <v>245</v>
      </c>
      <c r="L4">
        <v>215</v>
      </c>
      <c r="M4">
        <v>198</v>
      </c>
      <c r="N4">
        <v>197</v>
      </c>
      <c r="O4">
        <v>211</v>
      </c>
      <c r="P4">
        <f>MAX(AA4:BB4)</f>
        <v>193</v>
      </c>
      <c r="Q4">
        <f>MAX(H4:P4)</f>
        <v>245</v>
      </c>
      <c r="R4">
        <v>621</v>
      </c>
      <c r="S4">
        <v>0</v>
      </c>
      <c r="T4">
        <v>704</v>
      </c>
      <c r="U4">
        <v>702</v>
      </c>
      <c r="V4">
        <v>708</v>
      </c>
      <c r="W4">
        <v>679</v>
      </c>
      <c r="X4">
        <v>707</v>
      </c>
      <c r="Y4">
        <f>MAX(BE4:BK4)</f>
        <v>651</v>
      </c>
      <c r="Z4">
        <f>MAX(R4:Y4)</f>
        <v>708</v>
      </c>
      <c r="AA4">
        <v>147</v>
      </c>
      <c r="AB4">
        <v>139</v>
      </c>
      <c r="AC4">
        <v>133</v>
      </c>
      <c r="AD4">
        <v>183</v>
      </c>
      <c r="AE4">
        <v>151</v>
      </c>
      <c r="AF4">
        <v>159</v>
      </c>
      <c r="AG4">
        <v>157</v>
      </c>
      <c r="AH4">
        <v>159</v>
      </c>
      <c r="AI4">
        <v>193</v>
      </c>
      <c r="AJ4">
        <v>146</v>
      </c>
      <c r="AK4">
        <v>158</v>
      </c>
      <c r="AL4">
        <v>154</v>
      </c>
      <c r="AM4">
        <v>148</v>
      </c>
      <c r="AN4">
        <v>136</v>
      </c>
      <c r="AO4">
        <v>159</v>
      </c>
      <c r="AP4">
        <v>135</v>
      </c>
      <c r="AY4">
        <v>152</v>
      </c>
      <c r="AZ4">
        <v>135</v>
      </c>
      <c r="BA4">
        <v>181</v>
      </c>
      <c r="BB4">
        <v>167</v>
      </c>
      <c r="BC4">
        <v>6772</v>
      </c>
      <c r="BD4">
        <f>SUM(AA4:BC4)</f>
        <v>9864</v>
      </c>
      <c r="BE4">
        <f>SUM(AA4:AD4)</f>
        <v>602</v>
      </c>
      <c r="BF4">
        <f>SUM(AE4:AH4)</f>
        <v>626</v>
      </c>
      <c r="BG4">
        <f>SUM(AI4:AL4)</f>
        <v>651</v>
      </c>
      <c r="BH4">
        <f>SUM(AM4:AP4)</f>
        <v>578</v>
      </c>
      <c r="BI4">
        <f>SUM(AQ4:AT4)</f>
        <v>0</v>
      </c>
      <c r="BJ4">
        <f>SUM(AU4:AX4)</f>
        <v>0</v>
      </c>
      <c r="BK4">
        <f>SUM(AY4:BB4)</f>
        <v>635</v>
      </c>
    </row>
    <row r="5" spans="1:63" ht="14.25">
      <c r="A5" t="s">
        <v>38</v>
      </c>
      <c r="B5">
        <v>4</v>
      </c>
      <c r="C5">
        <v>4</v>
      </c>
      <c r="D5">
        <f>SUM(C5-B5)</f>
        <v>0</v>
      </c>
      <c r="E5" t="s">
        <v>41</v>
      </c>
      <c r="F5" s="3">
        <f>SUM(AA5:BC5)/G5</f>
        <v>152.41666666666666</v>
      </c>
      <c r="G5">
        <f>COUNT(AA5:BB5)+12</f>
        <v>12</v>
      </c>
      <c r="H5">
        <v>235</v>
      </c>
      <c r="I5">
        <v>0</v>
      </c>
      <c r="J5">
        <v>0</v>
      </c>
      <c r="K5">
        <v>209</v>
      </c>
      <c r="L5">
        <v>225</v>
      </c>
      <c r="M5">
        <v>257</v>
      </c>
      <c r="N5">
        <v>187</v>
      </c>
      <c r="O5">
        <v>0</v>
      </c>
      <c r="P5">
        <f>MAX(AA5:BB5)</f>
        <v>0</v>
      </c>
      <c r="Q5">
        <f>MAX(H5:P5)</f>
        <v>257</v>
      </c>
      <c r="R5">
        <v>0</v>
      </c>
      <c r="S5">
        <v>0</v>
      </c>
      <c r="T5">
        <v>758</v>
      </c>
      <c r="U5">
        <v>752</v>
      </c>
      <c r="V5">
        <v>824</v>
      </c>
      <c r="W5">
        <v>622</v>
      </c>
      <c r="X5">
        <v>0</v>
      </c>
      <c r="Y5">
        <f>MAX(BE5:BK5)</f>
        <v>0</v>
      </c>
      <c r="Z5">
        <f>MAX(R5:Y5)</f>
        <v>824</v>
      </c>
      <c r="BC5">
        <v>1829</v>
      </c>
      <c r="BD5">
        <f>SUM(AA5:BC5)</f>
        <v>1829</v>
      </c>
      <c r="BE5">
        <f>SUM(AA5:AD5)</f>
        <v>0</v>
      </c>
      <c r="BF5">
        <f>SUM(AE5:AH5)</f>
        <v>0</v>
      </c>
      <c r="BG5">
        <f>SUM(AI5:AL5)</f>
        <v>0</v>
      </c>
      <c r="BH5">
        <f>SUM(AM5:AP5)</f>
        <v>0</v>
      </c>
      <c r="BI5">
        <f>SUM(AQ5:AT5)</f>
        <v>0</v>
      </c>
      <c r="BJ5">
        <f>SUM(AU5:AX5)</f>
        <v>0</v>
      </c>
      <c r="BK5">
        <f>SUM(AY5:BB5)</f>
        <v>0</v>
      </c>
    </row>
    <row r="6" spans="1:63" ht="14.25">
      <c r="A6" t="s">
        <v>42</v>
      </c>
      <c r="B6">
        <v>5</v>
      </c>
      <c r="C6">
        <v>5</v>
      </c>
      <c r="D6">
        <f>SUM(C6-B6)</f>
        <v>0</v>
      </c>
      <c r="E6" t="s">
        <v>43</v>
      </c>
      <c r="F6" s="3">
        <f>SUM(AA6:BC6)/G6</f>
        <v>146.48648648648648</v>
      </c>
      <c r="G6">
        <f>COUNT(AA6:BB6)+22</f>
        <v>37</v>
      </c>
      <c r="H6">
        <v>215</v>
      </c>
      <c r="I6">
        <v>204</v>
      </c>
      <c r="J6">
        <v>200</v>
      </c>
      <c r="K6">
        <v>222</v>
      </c>
      <c r="L6">
        <v>233</v>
      </c>
      <c r="M6">
        <v>204</v>
      </c>
      <c r="N6">
        <v>209</v>
      </c>
      <c r="O6">
        <v>157</v>
      </c>
      <c r="P6">
        <f>MAX(AA6:BB6)</f>
        <v>210</v>
      </c>
      <c r="Q6">
        <f>MAX(H6:P6)</f>
        <v>233</v>
      </c>
      <c r="R6">
        <v>663</v>
      </c>
      <c r="S6">
        <v>697</v>
      </c>
      <c r="T6">
        <v>758</v>
      </c>
      <c r="U6">
        <v>745</v>
      </c>
      <c r="V6">
        <v>656</v>
      </c>
      <c r="W6">
        <v>557</v>
      </c>
      <c r="X6">
        <v>530</v>
      </c>
      <c r="Y6">
        <f>MAX(BE6:BK6)</f>
        <v>671</v>
      </c>
      <c r="Z6">
        <f>MAX(R6:Y6)</f>
        <v>758</v>
      </c>
      <c r="AA6">
        <v>154</v>
      </c>
      <c r="AB6">
        <v>162</v>
      </c>
      <c r="AC6">
        <v>210</v>
      </c>
      <c r="AD6">
        <v>145</v>
      </c>
      <c r="AE6">
        <v>172</v>
      </c>
      <c r="AF6">
        <v>165</v>
      </c>
      <c r="AM6">
        <v>123</v>
      </c>
      <c r="AN6">
        <v>127</v>
      </c>
      <c r="AO6">
        <v>117</v>
      </c>
      <c r="AP6">
        <v>138</v>
      </c>
      <c r="AQ6">
        <v>148</v>
      </c>
      <c r="AR6">
        <v>133</v>
      </c>
      <c r="AU6">
        <v>161</v>
      </c>
      <c r="AV6">
        <v>152</v>
      </c>
      <c r="AW6">
        <v>142</v>
      </c>
      <c r="BC6">
        <v>3171</v>
      </c>
      <c r="BD6">
        <f>SUM(AA6:BC6)</f>
        <v>5420</v>
      </c>
      <c r="BE6">
        <f>SUM(AA6:AD6)</f>
        <v>671</v>
      </c>
      <c r="BF6">
        <f>SUM(AE6:AH6)</f>
        <v>337</v>
      </c>
      <c r="BG6">
        <f>SUM(AI6:AL6)</f>
        <v>0</v>
      </c>
      <c r="BH6">
        <f>SUM(AM6:AP6)</f>
        <v>505</v>
      </c>
      <c r="BI6">
        <f>SUM(AQ6:AT6)</f>
        <v>281</v>
      </c>
      <c r="BJ6">
        <f>SUM(AU6:AX6)</f>
        <v>455</v>
      </c>
      <c r="BK6">
        <f>SUM(AY6:BB6)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C5" sqref="C5"/>
    </sheetView>
  </sheetViews>
  <sheetFormatPr defaultColWidth="9.140625" defaultRowHeight="15"/>
  <cols>
    <col min="3" max="3" width="18.28125" style="0" customWidth="1"/>
  </cols>
  <sheetData>
    <row r="1" spans="1:13" ht="14.25">
      <c r="A1" s="1" t="s">
        <v>1</v>
      </c>
      <c r="B1" s="1" t="s">
        <v>0</v>
      </c>
      <c r="C1" s="1" t="s">
        <v>44</v>
      </c>
      <c r="D1" s="1" t="s">
        <v>45</v>
      </c>
      <c r="E1" s="1" t="s">
        <v>46</v>
      </c>
      <c r="F1" s="1" t="s">
        <v>47</v>
      </c>
      <c r="G1" s="1" t="s">
        <v>48</v>
      </c>
      <c r="H1" s="1" t="s">
        <v>12</v>
      </c>
      <c r="I1" s="1" t="s">
        <v>45</v>
      </c>
      <c r="J1" s="1" t="s">
        <v>46</v>
      </c>
      <c r="K1" s="1" t="s">
        <v>47</v>
      </c>
      <c r="L1" s="1" t="s">
        <v>48</v>
      </c>
      <c r="M1" s="1" t="s">
        <v>12</v>
      </c>
    </row>
    <row r="2" spans="1:13" ht="14.25">
      <c r="A2">
        <v>1</v>
      </c>
      <c r="B2" t="s">
        <v>18</v>
      </c>
      <c r="C2" t="s">
        <v>17</v>
      </c>
      <c r="D2">
        <v>214</v>
      </c>
      <c r="E2">
        <v>221</v>
      </c>
      <c r="F2">
        <v>225</v>
      </c>
      <c r="G2">
        <f>MAX(D2:F2)</f>
        <v>225</v>
      </c>
      <c r="H2">
        <v>247</v>
      </c>
      <c r="I2">
        <v>766</v>
      </c>
      <c r="J2">
        <v>787</v>
      </c>
      <c r="K2">
        <v>753</v>
      </c>
      <c r="L2">
        <f>MAX(I2:K2)</f>
        <v>787</v>
      </c>
      <c r="M2">
        <v>787</v>
      </c>
    </row>
    <row r="3" spans="1:13" ht="14.25">
      <c r="A3">
        <v>2</v>
      </c>
      <c r="B3" t="s">
        <v>38</v>
      </c>
      <c r="C3" t="s">
        <v>39</v>
      </c>
      <c r="D3">
        <v>231</v>
      </c>
      <c r="E3">
        <v>192</v>
      </c>
      <c r="F3">
        <v>196</v>
      </c>
      <c r="G3">
        <f>MAX(D3:F3)</f>
        <v>231</v>
      </c>
      <c r="H3">
        <v>231</v>
      </c>
      <c r="I3">
        <v>712</v>
      </c>
      <c r="J3">
        <v>699</v>
      </c>
      <c r="K3">
        <v>709</v>
      </c>
      <c r="L3">
        <f>MAX(I3:K3)</f>
        <v>712</v>
      </c>
      <c r="M3">
        <v>757</v>
      </c>
    </row>
    <row r="4" spans="1:13" ht="14.25">
      <c r="A4">
        <v>3</v>
      </c>
      <c r="B4" t="s">
        <v>38</v>
      </c>
      <c r="C4" t="s">
        <v>40</v>
      </c>
      <c r="D4">
        <v>197</v>
      </c>
      <c r="E4">
        <v>211</v>
      </c>
      <c r="F4">
        <v>193</v>
      </c>
      <c r="G4">
        <f>MAX(D4:F4)</f>
        <v>211</v>
      </c>
      <c r="H4">
        <v>245</v>
      </c>
      <c r="I4">
        <v>679</v>
      </c>
      <c r="J4">
        <v>707</v>
      </c>
      <c r="K4">
        <v>651</v>
      </c>
      <c r="L4">
        <f>MAX(I4:K4)</f>
        <v>707</v>
      </c>
      <c r="M4">
        <v>708</v>
      </c>
    </row>
    <row r="5" spans="1:13" ht="14.25">
      <c r="A5">
        <v>4</v>
      </c>
      <c r="B5" t="s">
        <v>38</v>
      </c>
      <c r="C5" t="s">
        <v>41</v>
      </c>
      <c r="D5">
        <v>187</v>
      </c>
      <c r="E5">
        <v>0</v>
      </c>
      <c r="F5">
        <v>0</v>
      </c>
      <c r="G5">
        <f>MAX(D5:F5)</f>
        <v>187</v>
      </c>
      <c r="H5">
        <v>257</v>
      </c>
      <c r="I5">
        <v>622</v>
      </c>
      <c r="J5">
        <v>0</v>
      </c>
      <c r="K5">
        <v>0</v>
      </c>
      <c r="L5">
        <f>MAX(I5:K5)</f>
        <v>622</v>
      </c>
      <c r="M5">
        <v>824</v>
      </c>
    </row>
    <row r="6" spans="1:13" ht="14.25">
      <c r="A6">
        <v>5</v>
      </c>
      <c r="B6" t="s">
        <v>42</v>
      </c>
      <c r="C6" t="s">
        <v>43</v>
      </c>
      <c r="D6">
        <v>209</v>
      </c>
      <c r="E6">
        <v>157</v>
      </c>
      <c r="F6">
        <v>210</v>
      </c>
      <c r="G6">
        <f>MAX(D6:F6)</f>
        <v>210</v>
      </c>
      <c r="H6">
        <v>233</v>
      </c>
      <c r="I6">
        <v>557</v>
      </c>
      <c r="J6">
        <v>530</v>
      </c>
      <c r="K6">
        <v>671</v>
      </c>
      <c r="L6">
        <f>MAX(I6:K6)</f>
        <v>671</v>
      </c>
      <c r="M6">
        <v>758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Edgars31</dc:creator>
  <cp:keywords/>
  <dc:description/>
  <cp:lastModifiedBy>svetl</cp:lastModifiedBy>
  <dcterms:created xsi:type="dcterms:W3CDTF">2017-11-08T19:03:55Z</dcterms:created>
  <dcterms:modified xsi:type="dcterms:W3CDTF">2020-03-11T15:00:52Z</dcterms:modified>
  <cp:category/>
  <cp:version/>
  <cp:contentType/>
  <cp:contentStatus/>
</cp:coreProperties>
</file>