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4" windowHeight="7332" tabRatio="502" activeTab="0"/>
  </bookViews>
  <sheets>
    <sheet name="Reitings Silver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<sst xmlns="http://schemas.openxmlformats.org/spreadsheetml/2006/main" count="94" uniqueCount="61">
  <si>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Vieta</t>
  </si>
  <si>
    <t>K./KR.</t>
  </si>
  <si>
    <t>Vidējais bez handikapa</t>
  </si>
  <si>
    <t>Labākais 1.spēles rezultāts</t>
  </si>
  <si>
    <t>Summa (bez handikapa)</t>
  </si>
  <si>
    <t>Spēles</t>
  </si>
  <si>
    <t>Komanda</t>
  </si>
  <si>
    <t>Vārds, Uzvārds</t>
  </si>
  <si>
    <t>I.T.V.</t>
  </si>
  <si>
    <t>Reitings - uzvaras</t>
  </si>
  <si>
    <t>Reitings - zaudējumi</t>
  </si>
  <si>
    <t>Labākā summa (3.spēles)</t>
  </si>
  <si>
    <t>NB</t>
  </si>
  <si>
    <t>Juris Mauriņš</t>
  </si>
  <si>
    <t>Pāvels Isats</t>
  </si>
  <si>
    <t>Lursoft</t>
  </si>
  <si>
    <t>RTU</t>
  </si>
  <si>
    <t>Ģirts Ķēbers</t>
  </si>
  <si>
    <t>Rihards Zābers</t>
  </si>
  <si>
    <t>Nopietni</t>
  </si>
  <si>
    <t>Guntars Pugejs</t>
  </si>
  <si>
    <t>Edgars Štubis</t>
  </si>
  <si>
    <t>Armands Štubis</t>
  </si>
  <si>
    <t>Mārtiņš Vaicekovskis</t>
  </si>
  <si>
    <t>Elvijs Bokanovs</t>
  </si>
  <si>
    <t>Gunita Vasiļevska</t>
  </si>
  <si>
    <t>Annija Celmiņa</t>
  </si>
  <si>
    <t>Zaļie Pumpuri</t>
  </si>
  <si>
    <t>Ainārs Sedlenieks</t>
  </si>
  <si>
    <t>Guna Sedleniece</t>
  </si>
  <si>
    <t>Aigars Liškovskis</t>
  </si>
  <si>
    <t>Normunds Rabkevičs</t>
  </si>
  <si>
    <t>13.ABL Kauss</t>
  </si>
  <si>
    <t>Rekords 1 spēle</t>
  </si>
  <si>
    <t>Rekords 3 spēles</t>
  </si>
  <si>
    <t>Reitings - neizškirti</t>
  </si>
  <si>
    <t>%</t>
  </si>
  <si>
    <t>Guntis Andžāns</t>
  </si>
  <si>
    <t>Indra Segliņa</t>
  </si>
  <si>
    <t>Toms Erbss</t>
  </si>
  <si>
    <t>Valentīns Giņko</t>
  </si>
  <si>
    <t>Pārdaugava</t>
  </si>
  <si>
    <t>Artūrs Poišs</t>
  </si>
  <si>
    <t>Ivars Vizulis</t>
  </si>
  <si>
    <t>14.ABL Kauss</t>
  </si>
  <si>
    <t>08.11.</t>
  </si>
  <si>
    <t>13.12.</t>
  </si>
  <si>
    <t>17.01.</t>
  </si>
  <si>
    <t>17.04.</t>
  </si>
  <si>
    <t>Summa 08.11.(3.spēles)</t>
  </si>
  <si>
    <t>Summa 13.12.(3.spēles)</t>
  </si>
  <si>
    <t>Summa 17.01.(3.spēles)</t>
  </si>
  <si>
    <t>Summa 17.04.(3.spēles)</t>
  </si>
  <si>
    <t>Elmārs Kokorišs</t>
  </si>
  <si>
    <t>Rihards Tīrums</t>
  </si>
  <si>
    <t>Ģirts Gabrāns</t>
  </si>
  <si>
    <t>Jurijs Bokums seniors</t>
  </si>
  <si>
    <t>21.02.</t>
  </si>
  <si>
    <t>Summa 21.02.(3.spēles)</t>
  </si>
  <si>
    <t>Aleksandrs Ručevics</t>
  </si>
  <si>
    <t>Oļegs Kažuro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</si>
</sst>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0"/>
    <numFmt numFmtId="186" formatCode="0.0000000"/>
    <numFmt numFmtId="187" formatCode="0.0000000000"/>
    <numFmt numFmtId="188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BEC2C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8" fillId="17" borderId="0" xfId="0" applyFont="1" applyFill="1" applyAlignment="1">
      <alignment/>
    </xf>
    <xf numFmtId="0" fontId="28" fillId="13" borderId="0" xfId="0" applyFont="1" applyFill="1" applyAlignment="1">
      <alignment/>
    </xf>
    <xf numFmtId="1" fontId="28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2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8" fillId="34" borderId="0" xfId="0" applyFont="1" applyFill="1" applyAlignment="1">
      <alignment/>
    </xf>
    <xf numFmtId="1" fontId="28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3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28" fillId="35" borderId="0" xfId="0" applyFont="1" applyFill="1" applyAlignment="1">
      <alignment/>
    </xf>
    <xf numFmtId="1" fontId="28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28" fillId="36" borderId="0" xfId="0" applyFont="1" applyFill="1" applyAlignment="1">
      <alignment/>
    </xf>
    <xf numFmtId="1" fontId="28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28" fillId="37" borderId="0" xfId="0" applyFont="1" applyFill="1" applyAlignment="1">
      <alignment/>
    </xf>
    <xf numFmtId="1" fontId="28" fillId="37" borderId="0" xfId="0" applyNumberFormat="1" applyFont="1" applyFill="1" applyAlignment="1">
      <alignment/>
    </xf>
    <xf numFmtId="2" fontId="0" fillId="37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0" fillId="36" borderId="0" xfId="0" applyFont="1" applyFill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8"/>
  <sheetViews>
    <sheetView tabSelected="1" workbookViewId="0" topLeftCell="A1">
      <selection activeCell="AH8" sqref="AH8"/>
    </sheetView>
  </sheetViews>
  <sheetFormatPr defaultColWidth="9.140625" defaultRowHeight="15"/>
  <cols>
    <col min="5" max="5" width="25.28125" style="0" customWidth="1"/>
    <col min="6" max="6" width="15.7109375" style="4" customWidth="1"/>
    <col min="7" max="7" width="16.421875" style="0" customWidth="1"/>
    <col min="8" max="8" width="17.7109375" style="1" customWidth="1"/>
    <col min="9" max="9" width="11.57421875" style="7" customWidth="1"/>
    <col min="10" max="10" width="10.57421875" style="0" bestFit="1" customWidth="1"/>
    <col min="15" max="15" width="14.57421875" style="10" customWidth="1"/>
    <col min="19" max="19" width="14.7109375" style="10" customWidth="1"/>
    <col min="35" max="35" width="8.8515625" style="7" customWidth="1"/>
    <col min="36" max="40" width="8.8515625" style="10" customWidth="1"/>
  </cols>
  <sheetData>
    <row r="1" spans="1:40" s="1" customFormat="1" ht="14.25">
      <c r="A1" s="1" t="s">
        <v>6</v>
      </c>
      <c r="B1" s="1" t="s">
        <v>0</v>
      </c>
      <c r="C1" s="1" t="s">
        <v>8</v>
      </c>
      <c r="D1" s="1" t="s">
        <v>1</v>
      </c>
      <c r="E1" s="1" t="s">
        <v>7</v>
      </c>
      <c r="F1" s="4" t="s">
        <v>9</v>
      </c>
      <c r="G1" s="1" t="s">
        <v>35</v>
      </c>
      <c r="H1" s="1" t="s">
        <v>10</v>
      </c>
      <c r="I1" s="5" t="s">
        <v>36</v>
      </c>
      <c r="J1" s="1" t="s">
        <v>2</v>
      </c>
      <c r="K1" s="1" t="s">
        <v>5</v>
      </c>
      <c r="L1" s="1" t="s">
        <v>3</v>
      </c>
      <c r="M1" s="1" t="s">
        <v>32</v>
      </c>
      <c r="N1" s="1" t="s">
        <v>44</v>
      </c>
      <c r="O1" s="8" t="s">
        <v>33</v>
      </c>
      <c r="P1" s="1" t="s">
        <v>11</v>
      </c>
      <c r="Q1" s="1" t="s">
        <v>32</v>
      </c>
      <c r="R1" s="1" t="s">
        <v>44</v>
      </c>
      <c r="S1" s="8" t="s">
        <v>34</v>
      </c>
      <c r="T1" s="1" t="s">
        <v>45</v>
      </c>
      <c r="U1" s="1" t="s">
        <v>45</v>
      </c>
      <c r="V1" s="1" t="s">
        <v>45</v>
      </c>
      <c r="W1" s="1" t="s">
        <v>46</v>
      </c>
      <c r="X1" s="1" t="s">
        <v>46</v>
      </c>
      <c r="Y1" s="1" t="s">
        <v>46</v>
      </c>
      <c r="Z1" s="1" t="s">
        <v>47</v>
      </c>
      <c r="AA1" s="1" t="s">
        <v>47</v>
      </c>
      <c r="AB1" s="1" t="s">
        <v>47</v>
      </c>
      <c r="AC1" s="1" t="s">
        <v>57</v>
      </c>
      <c r="AD1" s="1" t="s">
        <v>57</v>
      </c>
      <c r="AE1" s="1" t="s">
        <v>57</v>
      </c>
      <c r="AF1" s="1" t="s">
        <v>48</v>
      </c>
      <c r="AG1" s="1" t="s">
        <v>48</v>
      </c>
      <c r="AH1" s="1" t="s">
        <v>48</v>
      </c>
      <c r="AI1" s="5" t="s">
        <v>4</v>
      </c>
      <c r="AJ1" s="8" t="s">
        <v>49</v>
      </c>
      <c r="AK1" s="8" t="s">
        <v>50</v>
      </c>
      <c r="AL1" s="8" t="s">
        <v>51</v>
      </c>
      <c r="AM1" s="8" t="s">
        <v>58</v>
      </c>
      <c r="AN1" s="8" t="s">
        <v>52</v>
      </c>
    </row>
    <row r="2" spans="1:109" s="26" customFormat="1" ht="14.25">
      <c r="A2" s="36" t="s">
        <v>12</v>
      </c>
      <c r="B2" s="26">
        <v>1</v>
      </c>
      <c r="C2" s="26">
        <v>1</v>
      </c>
      <c r="D2" s="26">
        <f>SUM(C2-B2)</f>
        <v>0</v>
      </c>
      <c r="E2" s="36" t="s">
        <v>55</v>
      </c>
      <c r="F2" s="27">
        <v>9</v>
      </c>
      <c r="G2" s="27">
        <v>0</v>
      </c>
      <c r="H2" s="27">
        <v>0</v>
      </c>
      <c r="I2" s="28">
        <f>SUM(F2+G2)/K2*100-G2</f>
        <v>100</v>
      </c>
      <c r="J2" s="29">
        <f>SUM(T2:AH2)/K2</f>
        <v>171.11111111111111</v>
      </c>
      <c r="K2" s="26">
        <f>COUNT(T2:AH2)</f>
        <v>9</v>
      </c>
      <c r="L2" s="26">
        <f>MAX(T2:AH2)</f>
        <v>183</v>
      </c>
      <c r="M2" s="36">
        <v>246</v>
      </c>
      <c r="N2" s="36">
        <v>234</v>
      </c>
      <c r="O2" s="26">
        <f>MAX(L2:N2)</f>
        <v>246</v>
      </c>
      <c r="P2" s="26">
        <f>MAX(AJ2:AN2)</f>
        <v>527</v>
      </c>
      <c r="Q2" s="36">
        <v>652</v>
      </c>
      <c r="R2" s="37">
        <v>658</v>
      </c>
      <c r="S2" s="26">
        <f>MAX(P2:R2)</f>
        <v>658</v>
      </c>
      <c r="T2" s="36"/>
      <c r="U2" s="36"/>
      <c r="V2" s="36"/>
      <c r="W2" s="36">
        <v>176</v>
      </c>
      <c r="X2" s="36">
        <v>147</v>
      </c>
      <c r="Y2" s="36">
        <v>181</v>
      </c>
      <c r="Z2" s="36">
        <v>177</v>
      </c>
      <c r="AA2" s="36">
        <v>169</v>
      </c>
      <c r="AB2" s="36">
        <v>181</v>
      </c>
      <c r="AC2" s="36"/>
      <c r="AD2" s="36"/>
      <c r="AE2" s="36"/>
      <c r="AF2" s="36">
        <v>178</v>
      </c>
      <c r="AG2" s="36">
        <v>148</v>
      </c>
      <c r="AH2" s="36">
        <v>183</v>
      </c>
      <c r="AI2" s="26">
        <f>SUM(T2:AH2)</f>
        <v>1540</v>
      </c>
      <c r="AJ2" s="26">
        <f>SUM(T2:V2)</f>
        <v>0</v>
      </c>
      <c r="AK2" s="26">
        <f>SUM(W2:Y2)</f>
        <v>504</v>
      </c>
      <c r="AL2" s="26">
        <f>SUM(Z2:AB2)</f>
        <v>527</v>
      </c>
      <c r="AM2" s="26">
        <f>SUM(AC2:AE2)</f>
        <v>0</v>
      </c>
      <c r="AN2" s="26">
        <f>SUM(AF2:AH2)</f>
        <v>509</v>
      </c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</row>
    <row r="3" spans="1:109" s="18" customFormat="1" ht="14.25">
      <c r="A3" s="38" t="s">
        <v>12</v>
      </c>
      <c r="B3" s="30">
        <v>2</v>
      </c>
      <c r="C3" s="30">
        <v>2</v>
      </c>
      <c r="D3" s="30">
        <f>SUM(C3-B3)</f>
        <v>0</v>
      </c>
      <c r="E3" s="38" t="s">
        <v>31</v>
      </c>
      <c r="F3" s="31">
        <v>13</v>
      </c>
      <c r="G3" s="31">
        <v>0</v>
      </c>
      <c r="H3" s="31">
        <v>2</v>
      </c>
      <c r="I3" s="32">
        <f>SUM(F3+G3)/K3*100-G3</f>
        <v>86.66666666666667</v>
      </c>
      <c r="J3" s="33">
        <f>SUM(T3:AH3)/K3</f>
        <v>169.4</v>
      </c>
      <c r="K3" s="30">
        <f>COUNT(T3:AH3)</f>
        <v>15</v>
      </c>
      <c r="L3" s="30">
        <f>MAX(T3:AH3)</f>
        <v>197</v>
      </c>
      <c r="M3" s="38">
        <v>0</v>
      </c>
      <c r="N3" s="38">
        <v>243</v>
      </c>
      <c r="O3" s="30">
        <f>MAX(L3:N3)</f>
        <v>243</v>
      </c>
      <c r="P3" s="30">
        <f>MAX(AJ3:AN3)</f>
        <v>564</v>
      </c>
      <c r="Q3" s="38">
        <v>0</v>
      </c>
      <c r="R3" s="38">
        <v>670</v>
      </c>
      <c r="S3" s="30">
        <f>MAX(P3:R3)</f>
        <v>670</v>
      </c>
      <c r="T3" s="38">
        <v>193</v>
      </c>
      <c r="U3" s="38">
        <v>174</v>
      </c>
      <c r="V3" s="38">
        <v>197</v>
      </c>
      <c r="W3" s="38">
        <v>181</v>
      </c>
      <c r="X3" s="38">
        <v>169</v>
      </c>
      <c r="Y3" s="38">
        <v>181</v>
      </c>
      <c r="Z3" s="38">
        <v>165</v>
      </c>
      <c r="AA3" s="38">
        <v>135</v>
      </c>
      <c r="AB3" s="38">
        <v>132</v>
      </c>
      <c r="AC3" s="30">
        <v>148</v>
      </c>
      <c r="AD3" s="30">
        <v>161</v>
      </c>
      <c r="AE3" s="30">
        <v>151</v>
      </c>
      <c r="AF3" s="30">
        <v>190</v>
      </c>
      <c r="AG3" s="30">
        <v>185</v>
      </c>
      <c r="AH3" s="30">
        <v>179</v>
      </c>
      <c r="AI3" s="30">
        <f>SUM(T3:AH3)</f>
        <v>2541</v>
      </c>
      <c r="AJ3" s="30">
        <f>SUM(T3:V3)</f>
        <v>564</v>
      </c>
      <c r="AK3" s="30">
        <f>SUM(W3:Y3)</f>
        <v>531</v>
      </c>
      <c r="AL3" s="30">
        <f>SUM(Z3:AB3)</f>
        <v>432</v>
      </c>
      <c r="AM3" s="30">
        <f>SUM(AC3:AE3)</f>
        <v>460</v>
      </c>
      <c r="AN3" s="30">
        <f>SUM(AF3:AH3)</f>
        <v>554</v>
      </c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</row>
    <row r="4" spans="1:40" s="21" customFormat="1" ht="14.25">
      <c r="A4" s="21" t="s">
        <v>16</v>
      </c>
      <c r="B4" s="22">
        <v>3</v>
      </c>
      <c r="C4" s="22">
        <v>8</v>
      </c>
      <c r="D4" s="22">
        <f>SUM(C4-B4)</f>
        <v>5</v>
      </c>
      <c r="E4" s="23" t="s">
        <v>26</v>
      </c>
      <c r="F4" s="23">
        <v>9</v>
      </c>
      <c r="G4" s="23">
        <v>0</v>
      </c>
      <c r="H4" s="23">
        <v>3</v>
      </c>
      <c r="I4" s="24">
        <f>SUM(F4+G4)/K4*100-G4</f>
        <v>75</v>
      </c>
      <c r="J4" s="25">
        <f>SUM(T4:AH4)/K4</f>
        <v>175.5</v>
      </c>
      <c r="K4" s="22">
        <f>COUNT(T4:AH4)</f>
        <v>12</v>
      </c>
      <c r="L4" s="22">
        <f>MAX(T4:AH4)</f>
        <v>229</v>
      </c>
      <c r="M4" s="21">
        <v>215</v>
      </c>
      <c r="N4" s="21">
        <v>199</v>
      </c>
      <c r="O4" s="22">
        <f>MAX(L4:N4)</f>
        <v>229</v>
      </c>
      <c r="P4" s="22">
        <f>MAX(AJ4:AN4)</f>
        <v>571</v>
      </c>
      <c r="Q4" s="21">
        <v>563</v>
      </c>
      <c r="R4" s="21">
        <v>509</v>
      </c>
      <c r="S4" s="22">
        <f>MAX(P4:R4)</f>
        <v>571</v>
      </c>
      <c r="W4" s="21">
        <v>203</v>
      </c>
      <c r="X4" s="21">
        <v>161</v>
      </c>
      <c r="Y4" s="21">
        <v>143</v>
      </c>
      <c r="Z4" s="21">
        <v>183</v>
      </c>
      <c r="AA4" s="21">
        <v>156</v>
      </c>
      <c r="AB4" s="21">
        <v>192</v>
      </c>
      <c r="AC4" s="21">
        <v>178</v>
      </c>
      <c r="AD4" s="21">
        <v>229</v>
      </c>
      <c r="AE4" s="21">
        <v>164</v>
      </c>
      <c r="AF4" s="21">
        <v>151</v>
      </c>
      <c r="AG4" s="21">
        <v>148</v>
      </c>
      <c r="AH4" s="21">
        <v>198</v>
      </c>
      <c r="AI4" s="22">
        <f>SUM(T4:AH4)</f>
        <v>2106</v>
      </c>
      <c r="AJ4" s="22">
        <f>SUM(T4:V4)</f>
        <v>0</v>
      </c>
      <c r="AK4" s="22">
        <f>SUM(W4:Y4)</f>
        <v>507</v>
      </c>
      <c r="AL4" s="22">
        <f>SUM(Z4:AB4)</f>
        <v>531</v>
      </c>
      <c r="AM4" s="22">
        <f>SUM(AC4:AE4)</f>
        <v>571</v>
      </c>
      <c r="AN4" s="22">
        <f>SUM(AF4:AH4)</f>
        <v>497</v>
      </c>
    </row>
    <row r="5" spans="1:109" s="18" customFormat="1" ht="14.25">
      <c r="A5" t="s">
        <v>41</v>
      </c>
      <c r="B5" s="2">
        <v>4</v>
      </c>
      <c r="C5" s="2">
        <v>5</v>
      </c>
      <c r="D5" s="2">
        <f>SUM(C5-B5)</f>
        <v>1</v>
      </c>
      <c r="E5" s="16" t="s">
        <v>42</v>
      </c>
      <c r="F5" s="4">
        <v>9</v>
      </c>
      <c r="G5" s="1">
        <v>0</v>
      </c>
      <c r="H5" s="1">
        <v>3</v>
      </c>
      <c r="I5" s="6">
        <f>SUM(F5+G5)/K5*100-G5</f>
        <v>75</v>
      </c>
      <c r="J5" s="3">
        <f>SUM(T5:AH5)/K5</f>
        <v>166.58333333333334</v>
      </c>
      <c r="K5" s="2">
        <f>COUNT(T5:AH5)</f>
        <v>12</v>
      </c>
      <c r="L5" s="2">
        <f>MAX(T5:AH5)</f>
        <v>198</v>
      </c>
      <c r="M5" s="16">
        <v>0</v>
      </c>
      <c r="N5">
        <v>0</v>
      </c>
      <c r="O5" s="9">
        <f>MAX(L5:N5)</f>
        <v>198</v>
      </c>
      <c r="P5" s="2">
        <f>MAX(AJ5:AN5)</f>
        <v>547</v>
      </c>
      <c r="Q5"/>
      <c r="R5" s="16">
        <v>0</v>
      </c>
      <c r="S5" s="9">
        <f>MAX(P5:R5)</f>
        <v>547</v>
      </c>
      <c r="T5">
        <v>198</v>
      </c>
      <c r="U5">
        <v>180</v>
      </c>
      <c r="V5">
        <v>164</v>
      </c>
      <c r="W5">
        <v>197</v>
      </c>
      <c r="X5">
        <v>179</v>
      </c>
      <c r="Y5">
        <v>171</v>
      </c>
      <c r="Z5">
        <v>149</v>
      </c>
      <c r="AA5">
        <v>144</v>
      </c>
      <c r="AB5">
        <v>175</v>
      </c>
      <c r="AC5">
        <v>169</v>
      </c>
      <c r="AD5">
        <v>140</v>
      </c>
      <c r="AE5">
        <v>133</v>
      </c>
      <c r="AF5"/>
      <c r="AG5"/>
      <c r="AH5"/>
      <c r="AI5" s="19">
        <f>SUM(T5:AH5)</f>
        <v>1999</v>
      </c>
      <c r="AJ5" s="9">
        <f>SUM(T5:V5)</f>
        <v>542</v>
      </c>
      <c r="AK5" s="9">
        <f>SUM(W5:Y5)</f>
        <v>547</v>
      </c>
      <c r="AL5" s="9">
        <f>SUM(Z5:AB5)</f>
        <v>468</v>
      </c>
      <c r="AM5" s="9">
        <f>SUM(AC5:AE5)</f>
        <v>442</v>
      </c>
      <c r="AN5" s="9">
        <f>SUM(AF5:AH5)</f>
        <v>0</v>
      </c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40" s="18" customFormat="1" ht="14.25">
      <c r="A6" s="18" t="s">
        <v>16</v>
      </c>
      <c r="B6" s="17">
        <v>5</v>
      </c>
      <c r="C6" s="17">
        <v>3</v>
      </c>
      <c r="D6" s="17">
        <f>SUM(C6-B6)</f>
        <v>-2</v>
      </c>
      <c r="E6" s="18" t="s">
        <v>18</v>
      </c>
      <c r="F6" s="4">
        <v>9</v>
      </c>
      <c r="G6" s="34">
        <v>0</v>
      </c>
      <c r="H6" s="34">
        <v>3</v>
      </c>
      <c r="I6" s="6">
        <f>SUM(F6+G6)/K6*100-G6</f>
        <v>75</v>
      </c>
      <c r="J6" s="35">
        <f>SUM(T6:AH6)/K6</f>
        <v>165.08333333333334</v>
      </c>
      <c r="K6" s="17">
        <f>COUNT(T6:AH6)</f>
        <v>12</v>
      </c>
      <c r="L6" s="17">
        <f>MAX(T6:AH6)</f>
        <v>183</v>
      </c>
      <c r="M6" s="18">
        <v>221</v>
      </c>
      <c r="N6" s="18">
        <v>233</v>
      </c>
      <c r="O6" s="9">
        <f>MAX(L6:N6)</f>
        <v>233</v>
      </c>
      <c r="P6" s="17">
        <f>MAX(AJ6:AN6)</f>
        <v>520</v>
      </c>
      <c r="Q6" s="18">
        <v>572</v>
      </c>
      <c r="R6" s="18">
        <v>598</v>
      </c>
      <c r="S6" s="9">
        <f>MAX(P6:R6)</f>
        <v>598</v>
      </c>
      <c r="T6" s="18">
        <v>145</v>
      </c>
      <c r="U6" s="18">
        <v>182</v>
      </c>
      <c r="V6" s="18">
        <v>177</v>
      </c>
      <c r="W6" s="18">
        <v>183</v>
      </c>
      <c r="X6" s="18">
        <v>159</v>
      </c>
      <c r="Y6" s="18">
        <v>177</v>
      </c>
      <c r="Z6" s="18">
        <v>171</v>
      </c>
      <c r="AA6" s="18">
        <v>166</v>
      </c>
      <c r="AB6" s="18">
        <v>183</v>
      </c>
      <c r="AF6" s="17">
        <v>157</v>
      </c>
      <c r="AG6" s="17">
        <v>155</v>
      </c>
      <c r="AH6" s="17">
        <v>126</v>
      </c>
      <c r="AI6" s="19">
        <f>SUM(T6:AH6)</f>
        <v>1981</v>
      </c>
      <c r="AJ6" s="9">
        <f>SUM(T6:V6)</f>
        <v>504</v>
      </c>
      <c r="AK6" s="9">
        <f>SUM(W6:Y6)</f>
        <v>519</v>
      </c>
      <c r="AL6" s="9">
        <f>SUM(Z6:AB6)</f>
        <v>520</v>
      </c>
      <c r="AM6" s="9">
        <f>SUM(AC6:AE6)</f>
        <v>0</v>
      </c>
      <c r="AN6" s="9">
        <f>SUM(AF6:AH6)</f>
        <v>438</v>
      </c>
    </row>
    <row r="7" spans="1:109" ht="14.25">
      <c r="A7" s="17" t="s">
        <v>12</v>
      </c>
      <c r="B7" s="17">
        <v>6</v>
      </c>
      <c r="C7" s="17">
        <v>4</v>
      </c>
      <c r="D7" s="17">
        <f>SUM(C7-B7)</f>
        <v>-2</v>
      </c>
      <c r="E7" s="17" t="s">
        <v>14</v>
      </c>
      <c r="F7" s="4">
        <v>10</v>
      </c>
      <c r="G7" s="34">
        <v>0</v>
      </c>
      <c r="H7" s="34">
        <v>5</v>
      </c>
      <c r="I7" s="6">
        <f>SUM(F7+G7)/K7*100-G7</f>
        <v>66.66666666666666</v>
      </c>
      <c r="J7" s="35">
        <f>SUM(T7:AH7)/K7</f>
        <v>183.26666666666668</v>
      </c>
      <c r="K7" s="17">
        <f>COUNT(T7:AH7)</f>
        <v>15</v>
      </c>
      <c r="L7" s="17">
        <f>MAX(T7:AH7)</f>
        <v>234</v>
      </c>
      <c r="M7" s="17">
        <v>194</v>
      </c>
      <c r="N7" s="17">
        <v>227</v>
      </c>
      <c r="O7" s="9">
        <f>MAX(L7:N7)</f>
        <v>234</v>
      </c>
      <c r="P7" s="17">
        <f>MAX(AJ7:AN7)</f>
        <v>589</v>
      </c>
      <c r="Q7" s="17">
        <v>515</v>
      </c>
      <c r="R7" s="17">
        <v>586</v>
      </c>
      <c r="S7" s="9">
        <f>MAX(P7:R7)</f>
        <v>589</v>
      </c>
      <c r="T7" s="17">
        <v>202</v>
      </c>
      <c r="U7" s="17">
        <v>194</v>
      </c>
      <c r="V7" s="17">
        <v>193</v>
      </c>
      <c r="W7" s="17">
        <v>234</v>
      </c>
      <c r="X7" s="17">
        <v>183</v>
      </c>
      <c r="Y7" s="17">
        <v>153</v>
      </c>
      <c r="Z7" s="17">
        <v>154</v>
      </c>
      <c r="AA7" s="17">
        <v>197</v>
      </c>
      <c r="AB7" s="17">
        <v>166</v>
      </c>
      <c r="AC7" s="17">
        <v>155</v>
      </c>
      <c r="AD7" s="17">
        <v>156</v>
      </c>
      <c r="AE7" s="17">
        <v>184</v>
      </c>
      <c r="AF7" s="17">
        <v>234</v>
      </c>
      <c r="AG7" s="17">
        <v>172</v>
      </c>
      <c r="AH7" s="17">
        <v>172</v>
      </c>
      <c r="AI7" s="19">
        <f>SUM(T7:AH7)</f>
        <v>2749</v>
      </c>
      <c r="AJ7" s="9">
        <f>SUM(T7:V7)</f>
        <v>589</v>
      </c>
      <c r="AK7" s="9">
        <f>SUM(W7:Y7)</f>
        <v>570</v>
      </c>
      <c r="AL7" s="9">
        <f>SUM(Z7:AB7)</f>
        <v>517</v>
      </c>
      <c r="AM7" s="9">
        <f>SUM(AC7:AE7)</f>
        <v>495</v>
      </c>
      <c r="AN7" s="9">
        <f>SUM(AF7:AH7)</f>
        <v>578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</row>
    <row r="8" spans="1:109" s="11" customFormat="1" ht="14.25">
      <c r="A8" t="s">
        <v>41</v>
      </c>
      <c r="B8" s="2">
        <v>7</v>
      </c>
      <c r="C8" s="2">
        <v>6</v>
      </c>
      <c r="D8" s="2">
        <f>SUM(C8-B8)</f>
        <v>-1</v>
      </c>
      <c r="E8" s="16" t="s">
        <v>43</v>
      </c>
      <c r="F8" s="4">
        <v>8</v>
      </c>
      <c r="G8" s="1">
        <v>0</v>
      </c>
      <c r="H8" s="1">
        <v>4</v>
      </c>
      <c r="I8" s="6">
        <f>SUM(F8+G8)/K8*100-G8</f>
        <v>66.66666666666666</v>
      </c>
      <c r="J8" s="3">
        <f>SUM(T8:AH8)/K8</f>
        <v>188</v>
      </c>
      <c r="K8" s="2">
        <f>COUNT(T8:AH8)</f>
        <v>12</v>
      </c>
      <c r="L8" s="2">
        <f>MAX(T8:AH8)</f>
        <v>216</v>
      </c>
      <c r="M8">
        <v>222</v>
      </c>
      <c r="N8">
        <v>0</v>
      </c>
      <c r="O8" s="9">
        <f>MAX(L8:N8)</f>
        <v>222</v>
      </c>
      <c r="P8" s="2">
        <f>MAX(AJ8:AN8)</f>
        <v>600</v>
      </c>
      <c r="Q8">
        <v>575</v>
      </c>
      <c r="R8" s="16">
        <v>0</v>
      </c>
      <c r="S8" s="9">
        <f>MAX(P8:R8)</f>
        <v>600</v>
      </c>
      <c r="T8">
        <v>211</v>
      </c>
      <c r="U8">
        <v>167</v>
      </c>
      <c r="V8">
        <v>184</v>
      </c>
      <c r="W8">
        <v>216</v>
      </c>
      <c r="X8">
        <v>215</v>
      </c>
      <c r="Y8">
        <v>169</v>
      </c>
      <c r="Z8">
        <v>183</v>
      </c>
      <c r="AA8">
        <v>146</v>
      </c>
      <c r="AB8">
        <v>213</v>
      </c>
      <c r="AC8">
        <v>155</v>
      </c>
      <c r="AD8">
        <v>183</v>
      </c>
      <c r="AE8">
        <v>214</v>
      </c>
      <c r="AF8"/>
      <c r="AG8"/>
      <c r="AH8"/>
      <c r="AI8" s="19">
        <f>SUM(T8:AH8)</f>
        <v>2256</v>
      </c>
      <c r="AJ8" s="9">
        <f>SUM(T8:V8)</f>
        <v>562</v>
      </c>
      <c r="AK8" s="9">
        <f>SUM(W8:Y8)</f>
        <v>600</v>
      </c>
      <c r="AL8" s="9">
        <f>SUM(Z8:AB8)</f>
        <v>542</v>
      </c>
      <c r="AM8" s="9">
        <f>SUM(AC8:AE8)</f>
        <v>552</v>
      </c>
      <c r="AN8" s="9">
        <f>SUM(AF8:AH8)</f>
        <v>0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s="11" customFormat="1" ht="14.25">
      <c r="A9" s="18" t="s">
        <v>16</v>
      </c>
      <c r="B9" s="17">
        <v>8</v>
      </c>
      <c r="C9" s="17">
        <v>7</v>
      </c>
      <c r="D9" s="17">
        <f>SUM(C9-B9)</f>
        <v>-1</v>
      </c>
      <c r="E9" s="34" t="s">
        <v>25</v>
      </c>
      <c r="F9" s="4">
        <v>8</v>
      </c>
      <c r="G9" s="34">
        <v>0</v>
      </c>
      <c r="H9" s="34">
        <v>4</v>
      </c>
      <c r="I9" s="6">
        <f>SUM(F9+G9)/K9*100-G9</f>
        <v>66.66666666666666</v>
      </c>
      <c r="J9" s="35">
        <f>SUM(T9:AH9)/K9</f>
        <v>168.75</v>
      </c>
      <c r="K9" s="17">
        <f>COUNT(T9:AH9)</f>
        <v>12</v>
      </c>
      <c r="L9" s="17">
        <f>MAX(T9:AH9)</f>
        <v>200</v>
      </c>
      <c r="M9" s="18">
        <v>183</v>
      </c>
      <c r="N9" s="18">
        <v>208</v>
      </c>
      <c r="O9" s="9">
        <f>MAX(L9:N9)</f>
        <v>208</v>
      </c>
      <c r="P9" s="17">
        <f>MAX(AJ9:AN9)</f>
        <v>537</v>
      </c>
      <c r="Q9" s="18">
        <v>443</v>
      </c>
      <c r="R9" s="18">
        <v>575</v>
      </c>
      <c r="S9" s="9">
        <f>MAX(P9:R9)</f>
        <v>575</v>
      </c>
      <c r="T9" s="18">
        <v>183</v>
      </c>
      <c r="U9" s="18">
        <v>156</v>
      </c>
      <c r="V9" s="18">
        <v>165</v>
      </c>
      <c r="W9" s="18">
        <v>175</v>
      </c>
      <c r="X9" s="18">
        <v>168</v>
      </c>
      <c r="Y9" s="18">
        <v>162</v>
      </c>
      <c r="Z9" s="18">
        <v>152</v>
      </c>
      <c r="AA9" s="18">
        <v>164</v>
      </c>
      <c r="AB9" s="18">
        <v>163</v>
      </c>
      <c r="AC9" s="18">
        <v>200</v>
      </c>
      <c r="AD9" s="18">
        <v>175</v>
      </c>
      <c r="AE9" s="18">
        <v>162</v>
      </c>
      <c r="AF9" s="18"/>
      <c r="AG9" s="18"/>
      <c r="AH9" s="18"/>
      <c r="AI9" s="19">
        <f>SUM(T9:AH9)</f>
        <v>2025</v>
      </c>
      <c r="AJ9" s="9">
        <f>SUM(T9:V9)</f>
        <v>504</v>
      </c>
      <c r="AK9" s="9">
        <f>SUM(W9:Y9)</f>
        <v>505</v>
      </c>
      <c r="AL9" s="9">
        <f>SUM(Z9:AB9)</f>
        <v>479</v>
      </c>
      <c r="AM9" s="9">
        <f>SUM(AC9:AE9)</f>
        <v>537</v>
      </c>
      <c r="AN9" s="9">
        <f>SUM(AF9:AH9)</f>
        <v>0</v>
      </c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</row>
    <row r="10" spans="1:109" s="11" customFormat="1" ht="14.25">
      <c r="A10" t="s">
        <v>19</v>
      </c>
      <c r="B10" s="17">
        <v>9</v>
      </c>
      <c r="C10" s="2">
        <v>12</v>
      </c>
      <c r="D10" s="2">
        <f>SUM(C10-B10)</f>
        <v>3</v>
      </c>
      <c r="E10" t="s">
        <v>20</v>
      </c>
      <c r="F10" s="4">
        <v>7</v>
      </c>
      <c r="G10" s="1">
        <v>1</v>
      </c>
      <c r="H10" s="1">
        <v>7</v>
      </c>
      <c r="I10" s="6">
        <f>SUM(F10+G10)/K10*100-G10</f>
        <v>52.333333333333336</v>
      </c>
      <c r="J10" s="3">
        <f>SUM(T10:AH10)/K10</f>
        <v>149.86666666666667</v>
      </c>
      <c r="K10" s="2">
        <f>COUNT(T10:AH10)</f>
        <v>15</v>
      </c>
      <c r="L10" s="2">
        <f>MAX(T10:AH10)</f>
        <v>187</v>
      </c>
      <c r="M10">
        <v>198</v>
      </c>
      <c r="N10">
        <v>238</v>
      </c>
      <c r="O10" s="9">
        <f>MAX(L10:N10)</f>
        <v>238</v>
      </c>
      <c r="P10" s="2">
        <f>MAX(AJ10:AN10)</f>
        <v>488</v>
      </c>
      <c r="Q10">
        <v>503</v>
      </c>
      <c r="R10">
        <v>570</v>
      </c>
      <c r="S10" s="9">
        <f>MAX(P10:R10)</f>
        <v>570</v>
      </c>
      <c r="T10">
        <v>170</v>
      </c>
      <c r="U10">
        <v>144</v>
      </c>
      <c r="V10">
        <v>158</v>
      </c>
      <c r="W10">
        <v>126</v>
      </c>
      <c r="X10">
        <v>137</v>
      </c>
      <c r="Y10">
        <v>132</v>
      </c>
      <c r="Z10">
        <v>143</v>
      </c>
      <c r="AA10">
        <v>158</v>
      </c>
      <c r="AB10">
        <v>187</v>
      </c>
      <c r="AC10">
        <v>156</v>
      </c>
      <c r="AD10">
        <v>116</v>
      </c>
      <c r="AE10">
        <v>147</v>
      </c>
      <c r="AF10">
        <v>115</v>
      </c>
      <c r="AG10">
        <v>181</v>
      </c>
      <c r="AH10">
        <v>178</v>
      </c>
      <c r="AI10" s="19">
        <f>SUM(T10:AH10)</f>
        <v>2248</v>
      </c>
      <c r="AJ10" s="9">
        <f>SUM(T10:V10)</f>
        <v>472</v>
      </c>
      <c r="AK10" s="9">
        <f>SUM(W10:Y10)</f>
        <v>395</v>
      </c>
      <c r="AL10" s="9">
        <f>SUM(Z10:AB10)</f>
        <v>488</v>
      </c>
      <c r="AM10" s="9">
        <f>SUM(AC10:AE10)</f>
        <v>419</v>
      </c>
      <c r="AN10" s="9">
        <f>SUM(AF10:AH10)</f>
        <v>474</v>
      </c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s="15" customFormat="1" ht="14.25">
      <c r="A11" t="s">
        <v>41</v>
      </c>
      <c r="B11" s="2">
        <v>10</v>
      </c>
      <c r="C11" s="17">
        <v>13</v>
      </c>
      <c r="D11" s="2">
        <f>SUM(C11-B11)</f>
        <v>3</v>
      </c>
      <c r="E11" t="s">
        <v>40</v>
      </c>
      <c r="F11" s="4">
        <v>4</v>
      </c>
      <c r="G11" s="1">
        <v>1</v>
      </c>
      <c r="H11" s="1">
        <v>7</v>
      </c>
      <c r="I11" s="6">
        <f>SUM(F11+G11)/K11*100-G11</f>
        <v>40.66666666666667</v>
      </c>
      <c r="J11" s="3">
        <f>SUM(T11:AH11)/K11</f>
        <v>166.08333333333334</v>
      </c>
      <c r="K11" s="2">
        <f>COUNT(T11:AH11)</f>
        <v>12</v>
      </c>
      <c r="L11" s="2">
        <f>MAX(T11:AH11)</f>
        <v>191</v>
      </c>
      <c r="M11">
        <v>203</v>
      </c>
      <c r="N11">
        <v>211</v>
      </c>
      <c r="O11" s="9">
        <f>MAX(L11:N11)</f>
        <v>211</v>
      </c>
      <c r="P11" s="2">
        <f>MAX(AJ11:AN11)</f>
        <v>526</v>
      </c>
      <c r="Q11">
        <v>501</v>
      </c>
      <c r="R11">
        <v>586</v>
      </c>
      <c r="S11" s="9">
        <f>MAX(P11:R11)</f>
        <v>586</v>
      </c>
      <c r="T11">
        <v>150</v>
      </c>
      <c r="U11">
        <v>180</v>
      </c>
      <c r="V11">
        <v>183</v>
      </c>
      <c r="W11">
        <v>157</v>
      </c>
      <c r="X11">
        <v>178</v>
      </c>
      <c r="Y11">
        <v>191</v>
      </c>
      <c r="Z11">
        <v>183</v>
      </c>
      <c r="AA11">
        <v>158</v>
      </c>
      <c r="AB11">
        <v>160</v>
      </c>
      <c r="AC11"/>
      <c r="AD11"/>
      <c r="AE11"/>
      <c r="AF11">
        <v>161</v>
      </c>
      <c r="AG11">
        <v>155</v>
      </c>
      <c r="AH11">
        <v>137</v>
      </c>
      <c r="AI11" s="19">
        <f>SUM(T11:AH11)</f>
        <v>1993</v>
      </c>
      <c r="AJ11" s="9">
        <f>SUM(T11:V11)</f>
        <v>513</v>
      </c>
      <c r="AK11" s="9">
        <f>SUM(W11:Y11)</f>
        <v>526</v>
      </c>
      <c r="AL11" s="9">
        <f>SUM(Z11:AB11)</f>
        <v>501</v>
      </c>
      <c r="AM11" s="9">
        <f>SUM(AC11:AE11)</f>
        <v>0</v>
      </c>
      <c r="AN11" s="9">
        <f>SUM(AF11:AH11)</f>
        <v>453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s="16" customFormat="1" ht="14.25">
      <c r="A12" t="s">
        <v>19</v>
      </c>
      <c r="B12" s="17">
        <v>11</v>
      </c>
      <c r="C12" s="17">
        <v>10</v>
      </c>
      <c r="D12" s="2">
        <f>SUM(C12-B12)</f>
        <v>-1</v>
      </c>
      <c r="E12" t="s">
        <v>22</v>
      </c>
      <c r="F12" s="4">
        <v>6</v>
      </c>
      <c r="G12" s="1">
        <v>0</v>
      </c>
      <c r="H12" s="1">
        <v>9</v>
      </c>
      <c r="I12" s="6">
        <f>SUM(F12+G12)/K12*100-G12</f>
        <v>40</v>
      </c>
      <c r="J12" s="3">
        <f>SUM(T12:AH12)/K12</f>
        <v>147.86666666666667</v>
      </c>
      <c r="K12" s="2">
        <f>COUNT(T12:AH12)</f>
        <v>15</v>
      </c>
      <c r="L12" s="2">
        <f>MAX(T12:AH12)</f>
        <v>171</v>
      </c>
      <c r="M12">
        <v>184</v>
      </c>
      <c r="N12">
        <v>183</v>
      </c>
      <c r="O12" s="9">
        <f>MAX(L12:N12)</f>
        <v>184</v>
      </c>
      <c r="P12" s="2">
        <f>MAX(AJ12:AN12)</f>
        <v>462</v>
      </c>
      <c r="Q12">
        <v>484</v>
      </c>
      <c r="R12">
        <v>470</v>
      </c>
      <c r="S12" s="9">
        <f>MAX(P12:R12)</f>
        <v>484</v>
      </c>
      <c r="T12">
        <v>142</v>
      </c>
      <c r="U12">
        <v>148</v>
      </c>
      <c r="V12">
        <v>125</v>
      </c>
      <c r="W12">
        <v>151</v>
      </c>
      <c r="X12">
        <v>171</v>
      </c>
      <c r="Y12">
        <v>140</v>
      </c>
      <c r="Z12">
        <v>148</v>
      </c>
      <c r="AA12">
        <v>165</v>
      </c>
      <c r="AB12">
        <v>137</v>
      </c>
      <c r="AC12">
        <v>154</v>
      </c>
      <c r="AD12">
        <v>144</v>
      </c>
      <c r="AE12">
        <v>149</v>
      </c>
      <c r="AF12">
        <v>145</v>
      </c>
      <c r="AG12">
        <v>162</v>
      </c>
      <c r="AH12">
        <v>137</v>
      </c>
      <c r="AI12" s="19">
        <f>SUM(T12:AH12)</f>
        <v>2218</v>
      </c>
      <c r="AJ12" s="9">
        <f>SUM(T12:V12)</f>
        <v>415</v>
      </c>
      <c r="AK12" s="9">
        <f>SUM(W12:Y12)</f>
        <v>462</v>
      </c>
      <c r="AL12" s="9">
        <f>SUM(Z12:AB12)</f>
        <v>450</v>
      </c>
      <c r="AM12" s="9">
        <f>SUM(AC12:AE12)</f>
        <v>447</v>
      </c>
      <c r="AN12" s="9">
        <f>SUM(AF12:AH12)</f>
        <v>444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1:109" s="15" customFormat="1" ht="14.25">
      <c r="A13" t="s">
        <v>27</v>
      </c>
      <c r="B13" s="17">
        <v>12</v>
      </c>
      <c r="C13" s="2">
        <v>14</v>
      </c>
      <c r="D13" s="2">
        <f>SUM(C13-B13)</f>
        <v>2</v>
      </c>
      <c r="E13" t="s">
        <v>28</v>
      </c>
      <c r="F13" s="4">
        <v>5</v>
      </c>
      <c r="G13" s="1">
        <v>0</v>
      </c>
      <c r="H13" s="1">
        <v>10</v>
      </c>
      <c r="I13" s="6">
        <f>SUM(F13+G13)/K13*100-G13</f>
        <v>33.33333333333333</v>
      </c>
      <c r="J13" s="3">
        <f>SUM(T13:AH13)/K13</f>
        <v>139.53333333333333</v>
      </c>
      <c r="K13" s="2">
        <f>COUNT(T13:AH13)</f>
        <v>15</v>
      </c>
      <c r="L13" s="2">
        <f>MAX(T13:AH13)</f>
        <v>171</v>
      </c>
      <c r="M13">
        <v>171</v>
      </c>
      <c r="N13">
        <v>191</v>
      </c>
      <c r="O13" s="9">
        <f>MAX(L13:N13)</f>
        <v>191</v>
      </c>
      <c r="P13" s="2">
        <f>MAX(AJ13:AN13)</f>
        <v>466</v>
      </c>
      <c r="Q13">
        <v>433</v>
      </c>
      <c r="R13">
        <v>487</v>
      </c>
      <c r="S13" s="9">
        <f>MAX(P13:R13)</f>
        <v>487</v>
      </c>
      <c r="T13">
        <v>162</v>
      </c>
      <c r="U13">
        <v>144</v>
      </c>
      <c r="V13">
        <v>160</v>
      </c>
      <c r="W13">
        <v>127</v>
      </c>
      <c r="X13">
        <v>126</v>
      </c>
      <c r="Y13">
        <v>158</v>
      </c>
      <c r="Z13">
        <v>144</v>
      </c>
      <c r="AA13">
        <v>121</v>
      </c>
      <c r="AB13">
        <v>150</v>
      </c>
      <c r="AC13">
        <v>146</v>
      </c>
      <c r="AD13">
        <v>171</v>
      </c>
      <c r="AE13">
        <v>132</v>
      </c>
      <c r="AF13">
        <v>106</v>
      </c>
      <c r="AG13">
        <v>124</v>
      </c>
      <c r="AH13">
        <v>122</v>
      </c>
      <c r="AI13" s="19">
        <f>SUM(T13:AH13)</f>
        <v>2093</v>
      </c>
      <c r="AJ13" s="9">
        <f>SUM(T13:V13)</f>
        <v>466</v>
      </c>
      <c r="AK13" s="9">
        <f>SUM(W13:Y13)</f>
        <v>411</v>
      </c>
      <c r="AL13" s="9">
        <f>SUM(Z13:AB13)</f>
        <v>415</v>
      </c>
      <c r="AM13" s="9">
        <f>SUM(AC13:AE13)</f>
        <v>449</v>
      </c>
      <c r="AN13" s="9">
        <f>SUM(AF13:AH13)</f>
        <v>352</v>
      </c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</row>
    <row r="14" spans="1:109" s="15" customFormat="1" ht="14.25">
      <c r="A14" s="18" t="s">
        <v>27</v>
      </c>
      <c r="B14" s="2">
        <v>13</v>
      </c>
      <c r="C14" s="17">
        <v>16</v>
      </c>
      <c r="D14" s="17">
        <f>SUM(C14-B14)</f>
        <v>3</v>
      </c>
      <c r="E14" s="34" t="s">
        <v>38</v>
      </c>
      <c r="F14" s="4">
        <v>5</v>
      </c>
      <c r="G14" s="34">
        <v>0</v>
      </c>
      <c r="H14" s="34">
        <v>10</v>
      </c>
      <c r="I14" s="6">
        <f>SUM(F14+G14)/K14*100-G14</f>
        <v>33.33333333333333</v>
      </c>
      <c r="J14" s="35">
        <f>SUM(T14:AH14)/K14</f>
        <v>136.33333333333334</v>
      </c>
      <c r="K14" s="17">
        <f>COUNT(T14:AH14)</f>
        <v>15</v>
      </c>
      <c r="L14" s="17">
        <f>MAX(T14:AH14)</f>
        <v>197</v>
      </c>
      <c r="M14" s="18">
        <v>149</v>
      </c>
      <c r="N14" s="18">
        <v>155</v>
      </c>
      <c r="O14" s="9">
        <f>MAX(L14:N14)</f>
        <v>197</v>
      </c>
      <c r="P14" s="17">
        <f>MAX(AJ14:AN14)</f>
        <v>507</v>
      </c>
      <c r="Q14" s="18">
        <v>396</v>
      </c>
      <c r="R14" s="18">
        <v>439</v>
      </c>
      <c r="S14" s="10">
        <f>MAX(P14:R14)</f>
        <v>507</v>
      </c>
      <c r="T14" s="18">
        <v>184</v>
      </c>
      <c r="U14" s="18">
        <v>197</v>
      </c>
      <c r="V14" s="18">
        <v>126</v>
      </c>
      <c r="W14" s="18">
        <v>112</v>
      </c>
      <c r="X14" s="18">
        <v>131</v>
      </c>
      <c r="Y14" s="18">
        <v>152</v>
      </c>
      <c r="Z14" s="18">
        <v>122</v>
      </c>
      <c r="AA14" s="18">
        <v>149</v>
      </c>
      <c r="AB14" s="18">
        <v>100</v>
      </c>
      <c r="AC14" s="18">
        <v>106</v>
      </c>
      <c r="AD14" s="18">
        <v>123</v>
      </c>
      <c r="AE14" s="18">
        <v>97</v>
      </c>
      <c r="AF14" s="18">
        <v>140</v>
      </c>
      <c r="AG14" s="18">
        <v>135</v>
      </c>
      <c r="AH14" s="18">
        <v>171</v>
      </c>
      <c r="AI14" s="19">
        <f>SUM(T14:AH14)</f>
        <v>2045</v>
      </c>
      <c r="AJ14" s="9">
        <f>SUM(T14:V14)</f>
        <v>507</v>
      </c>
      <c r="AK14" s="9">
        <f>SUM(W14:Y14)</f>
        <v>395</v>
      </c>
      <c r="AL14" s="9">
        <f>SUM(Z14:AB14)</f>
        <v>371</v>
      </c>
      <c r="AM14" s="9">
        <f>SUM(AC14:AE14)</f>
        <v>326</v>
      </c>
      <c r="AN14" s="9">
        <f>SUM(AF14:AH14)</f>
        <v>446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</row>
    <row r="15" spans="1:109" s="18" customFormat="1" ht="14.25">
      <c r="A15" s="16" t="s">
        <v>15</v>
      </c>
      <c r="B15" s="17">
        <v>14</v>
      </c>
      <c r="C15" s="2">
        <v>17</v>
      </c>
      <c r="D15" s="17">
        <f>SUM(C15-B15)</f>
        <v>3</v>
      </c>
      <c r="E15" s="16" t="s">
        <v>24</v>
      </c>
      <c r="F15" s="4">
        <v>4</v>
      </c>
      <c r="G15" s="34">
        <v>0</v>
      </c>
      <c r="H15" s="34">
        <v>8</v>
      </c>
      <c r="I15" s="6">
        <f>SUM(F15+G15)/K15*100-G15</f>
        <v>33.33333333333333</v>
      </c>
      <c r="J15" s="35">
        <f>SUM(T15:AH15)/K15</f>
        <v>146</v>
      </c>
      <c r="K15" s="17">
        <f>COUNT(T15:AH15)</f>
        <v>12</v>
      </c>
      <c r="L15" s="17">
        <f>MAX(T15:AH15)</f>
        <v>204</v>
      </c>
      <c r="M15" s="16">
        <v>180</v>
      </c>
      <c r="N15" s="16">
        <v>157</v>
      </c>
      <c r="O15" s="9">
        <f>MAX(L15:N15)</f>
        <v>204</v>
      </c>
      <c r="P15" s="17">
        <f>MAX(AJ15:AN15)</f>
        <v>498</v>
      </c>
      <c r="Q15" s="16">
        <v>470</v>
      </c>
      <c r="R15" s="16">
        <v>433</v>
      </c>
      <c r="S15" s="9">
        <f>MAX(P15:R15)</f>
        <v>498</v>
      </c>
      <c r="T15" s="16">
        <v>123</v>
      </c>
      <c r="U15" s="16">
        <v>157</v>
      </c>
      <c r="V15" s="16">
        <v>107</v>
      </c>
      <c r="W15" s="16"/>
      <c r="X15" s="16"/>
      <c r="Y15" s="16"/>
      <c r="Z15" s="16">
        <v>132</v>
      </c>
      <c r="AA15" s="16">
        <v>141</v>
      </c>
      <c r="AB15" s="16">
        <v>137</v>
      </c>
      <c r="AC15" s="16">
        <v>143</v>
      </c>
      <c r="AD15" s="16">
        <v>177</v>
      </c>
      <c r="AE15" s="16">
        <v>137</v>
      </c>
      <c r="AF15" s="16">
        <v>146</v>
      </c>
      <c r="AG15" s="16">
        <v>204</v>
      </c>
      <c r="AH15" s="16">
        <v>148</v>
      </c>
      <c r="AI15" s="19">
        <f>SUM(T15:AH15)</f>
        <v>1752</v>
      </c>
      <c r="AJ15" s="9">
        <f>SUM(T15:V15)</f>
        <v>387</v>
      </c>
      <c r="AK15" s="9">
        <f>SUM(W15:Y15)</f>
        <v>0</v>
      </c>
      <c r="AL15" s="9">
        <f>SUM(Z15:AB15)</f>
        <v>410</v>
      </c>
      <c r="AM15" s="9">
        <f>SUM(AC15:AE15)</f>
        <v>457</v>
      </c>
      <c r="AN15" s="9">
        <f>SUM(AF15:AH15)</f>
        <v>498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</row>
    <row r="16" spans="1:109" s="18" customFormat="1" ht="14.25">
      <c r="A16" t="s">
        <v>19</v>
      </c>
      <c r="B16" s="17">
        <v>15</v>
      </c>
      <c r="C16" s="2">
        <v>15</v>
      </c>
      <c r="D16" s="2">
        <f>SUM(C16-B16)</f>
        <v>0</v>
      </c>
      <c r="E16" t="s">
        <v>21</v>
      </c>
      <c r="F16" s="4">
        <v>4</v>
      </c>
      <c r="G16" s="1">
        <v>0</v>
      </c>
      <c r="H16" s="1">
        <v>11</v>
      </c>
      <c r="I16" s="6">
        <f>SUM(F16+G16)/K16*100-G16</f>
        <v>26.666666666666668</v>
      </c>
      <c r="J16" s="3">
        <f>SUM(T16:AH16)/K16</f>
        <v>141.26666666666668</v>
      </c>
      <c r="K16" s="2">
        <f>COUNT(T16:AH16)</f>
        <v>15</v>
      </c>
      <c r="L16" s="2">
        <f>MAX(T16:AH16)</f>
        <v>167</v>
      </c>
      <c r="M16">
        <v>193</v>
      </c>
      <c r="N16">
        <v>210</v>
      </c>
      <c r="O16" s="9">
        <f>MAX(L16:N16)</f>
        <v>210</v>
      </c>
      <c r="P16" s="2">
        <f>MAX(AJ16:AN16)</f>
        <v>443</v>
      </c>
      <c r="Q16">
        <v>552</v>
      </c>
      <c r="R16">
        <v>588</v>
      </c>
      <c r="S16" s="9">
        <f>MAX(P16:R16)</f>
        <v>588</v>
      </c>
      <c r="T16">
        <v>142</v>
      </c>
      <c r="U16">
        <v>158</v>
      </c>
      <c r="V16">
        <v>134</v>
      </c>
      <c r="W16">
        <v>166</v>
      </c>
      <c r="X16">
        <v>139</v>
      </c>
      <c r="Y16">
        <v>124</v>
      </c>
      <c r="Z16">
        <v>138</v>
      </c>
      <c r="AA16">
        <v>167</v>
      </c>
      <c r="AB16">
        <v>138</v>
      </c>
      <c r="AC16">
        <v>121</v>
      </c>
      <c r="AD16">
        <v>120</v>
      </c>
      <c r="AE16">
        <v>157</v>
      </c>
      <c r="AF16">
        <v>115</v>
      </c>
      <c r="AG16">
        <v>145</v>
      </c>
      <c r="AH16">
        <v>155</v>
      </c>
      <c r="AI16" s="19">
        <f>SUM(T16:AH16)</f>
        <v>2119</v>
      </c>
      <c r="AJ16" s="9">
        <f>SUM(T16:V16)</f>
        <v>434</v>
      </c>
      <c r="AK16" s="9">
        <f>SUM(W16:Y16)</f>
        <v>429</v>
      </c>
      <c r="AL16" s="9">
        <f>SUM(Z16:AB16)</f>
        <v>443</v>
      </c>
      <c r="AM16" s="9">
        <f>SUM(AC16:AE16)</f>
        <v>398</v>
      </c>
      <c r="AN16" s="9">
        <f>SUM(AF16:AH16)</f>
        <v>415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40" s="18" customFormat="1" ht="14.25">
      <c r="A17" s="18" t="s">
        <v>15</v>
      </c>
      <c r="B17" s="2">
        <v>16</v>
      </c>
      <c r="C17" s="2">
        <v>18</v>
      </c>
      <c r="D17" s="17">
        <f>SUM(C17-B17)</f>
        <v>2</v>
      </c>
      <c r="E17" s="18" t="s">
        <v>30</v>
      </c>
      <c r="F17" s="4">
        <v>2</v>
      </c>
      <c r="G17" s="34">
        <v>0</v>
      </c>
      <c r="H17" s="34">
        <v>10</v>
      </c>
      <c r="I17" s="6">
        <f>SUM(F17+G17)/K17*100-G17</f>
        <v>16.666666666666664</v>
      </c>
      <c r="J17" s="35">
        <f>SUM(T17:AH17)/K17</f>
        <v>133.5</v>
      </c>
      <c r="K17" s="17">
        <f>COUNT(T17:AH17)</f>
        <v>12</v>
      </c>
      <c r="L17" s="17">
        <f>MAX(T17:AH17)</f>
        <v>164</v>
      </c>
      <c r="M17" s="18">
        <v>0</v>
      </c>
      <c r="N17" s="18">
        <v>170</v>
      </c>
      <c r="O17" s="9">
        <f>MAX(L17:N17)</f>
        <v>170</v>
      </c>
      <c r="P17" s="17">
        <f>MAX(AJ17:AN17)</f>
        <v>427</v>
      </c>
      <c r="Q17" s="18">
        <v>0</v>
      </c>
      <c r="R17" s="18">
        <v>417</v>
      </c>
      <c r="S17" s="9">
        <f>MAX(P17:R17)</f>
        <v>427</v>
      </c>
      <c r="W17" s="18">
        <v>142</v>
      </c>
      <c r="X17" s="18">
        <v>164</v>
      </c>
      <c r="Y17" s="18">
        <v>121</v>
      </c>
      <c r="Z17" s="18">
        <v>106</v>
      </c>
      <c r="AA17" s="18">
        <v>115</v>
      </c>
      <c r="AB17" s="18">
        <v>126</v>
      </c>
      <c r="AC17" s="18">
        <v>138</v>
      </c>
      <c r="AD17" s="18">
        <v>128</v>
      </c>
      <c r="AE17" s="18">
        <v>156</v>
      </c>
      <c r="AF17" s="18">
        <v>145</v>
      </c>
      <c r="AG17" s="18">
        <v>131</v>
      </c>
      <c r="AH17" s="18">
        <v>130</v>
      </c>
      <c r="AI17" s="19">
        <f>SUM(T17:AH17)</f>
        <v>1602</v>
      </c>
      <c r="AJ17" s="9">
        <f>SUM(T17:V17)</f>
        <v>0</v>
      </c>
      <c r="AK17" s="9">
        <f>SUM(W17:Y17)</f>
        <v>427</v>
      </c>
      <c r="AL17" s="9">
        <f>SUM(Z17:AB17)</f>
        <v>347</v>
      </c>
      <c r="AM17" s="9">
        <f>SUM(AC17:AE17)</f>
        <v>422</v>
      </c>
      <c r="AN17" s="9">
        <f>SUM(AF17:AH17)</f>
        <v>406</v>
      </c>
    </row>
    <row r="18" spans="1:109" s="18" customFormat="1" ht="14.25">
      <c r="A18" t="s">
        <v>27</v>
      </c>
      <c r="B18" s="17">
        <v>17</v>
      </c>
      <c r="C18" s="17">
        <v>19</v>
      </c>
      <c r="D18" s="2">
        <f>SUM(C18-B18)</f>
        <v>2</v>
      </c>
      <c r="E18" t="s">
        <v>53</v>
      </c>
      <c r="F18" s="4">
        <v>1</v>
      </c>
      <c r="G18" s="1">
        <v>0</v>
      </c>
      <c r="H18" s="1">
        <v>14</v>
      </c>
      <c r="I18" s="6">
        <f>SUM(F18+G18)/K18*100-G18</f>
        <v>6.666666666666667</v>
      </c>
      <c r="J18" s="3">
        <f>SUM(T18:AH18)/K18</f>
        <v>118</v>
      </c>
      <c r="K18" s="2">
        <f>COUNT(T18:AH18)</f>
        <v>15</v>
      </c>
      <c r="L18" s="2">
        <f>MAX(T18:AH18)</f>
        <v>141</v>
      </c>
      <c r="M18">
        <v>0</v>
      </c>
      <c r="N18">
        <v>0</v>
      </c>
      <c r="O18" s="9">
        <f>MAX(L18:N18)</f>
        <v>141</v>
      </c>
      <c r="P18" s="2">
        <f>MAX(AJ18:AN18)</f>
        <v>376</v>
      </c>
      <c r="Q18">
        <v>0</v>
      </c>
      <c r="R18" s="16">
        <v>0</v>
      </c>
      <c r="S18" s="9">
        <f>MAX(P18:R18)</f>
        <v>376</v>
      </c>
      <c r="T18">
        <v>90</v>
      </c>
      <c r="U18">
        <v>141</v>
      </c>
      <c r="V18">
        <v>134</v>
      </c>
      <c r="W18">
        <v>128</v>
      </c>
      <c r="X18">
        <v>122</v>
      </c>
      <c r="Y18">
        <v>126</v>
      </c>
      <c r="Z18">
        <v>111</v>
      </c>
      <c r="AA18">
        <v>111</v>
      </c>
      <c r="AB18">
        <v>111</v>
      </c>
      <c r="AC18">
        <v>94</v>
      </c>
      <c r="AD18">
        <v>115</v>
      </c>
      <c r="AE18">
        <v>116</v>
      </c>
      <c r="AF18" s="18">
        <v>134</v>
      </c>
      <c r="AG18" s="18">
        <v>107</v>
      </c>
      <c r="AH18" s="18">
        <v>130</v>
      </c>
      <c r="AI18" s="19">
        <f>SUM(T18:AH18)</f>
        <v>1770</v>
      </c>
      <c r="AJ18" s="9">
        <f>SUM(T18:V18)</f>
        <v>365</v>
      </c>
      <c r="AK18" s="9">
        <f>SUM(W18:Y18)</f>
        <v>376</v>
      </c>
      <c r="AL18" s="9">
        <f>SUM(Z18:AB18)</f>
        <v>333</v>
      </c>
      <c r="AM18" s="9">
        <f>SUM(AC18:AE18)</f>
        <v>325</v>
      </c>
      <c r="AN18" s="9">
        <f>SUM(AF18:AH18)</f>
        <v>371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s="18" customFormat="1" ht="14.25">
      <c r="A19" t="s">
        <v>15</v>
      </c>
      <c r="B19" s="17">
        <v>18</v>
      </c>
      <c r="C19" s="2">
        <v>20</v>
      </c>
      <c r="D19" s="2">
        <f>SUM(C19-B19)</f>
        <v>2</v>
      </c>
      <c r="E19" t="s">
        <v>54</v>
      </c>
      <c r="F19" s="4">
        <v>0</v>
      </c>
      <c r="G19" s="1">
        <v>0</v>
      </c>
      <c r="H19" s="1">
        <v>12</v>
      </c>
      <c r="I19" s="6">
        <f>SUM(F19+G19)/K19*100-G19</f>
        <v>0</v>
      </c>
      <c r="J19" s="3">
        <f>SUM(T19:AH19)/K19</f>
        <v>95.33333333333333</v>
      </c>
      <c r="K19" s="2">
        <f>COUNT(T19:AH19)</f>
        <v>12</v>
      </c>
      <c r="L19" s="2">
        <f>MAX(T19:AH19)</f>
        <v>122</v>
      </c>
      <c r="M19">
        <v>0</v>
      </c>
      <c r="N19">
        <v>0</v>
      </c>
      <c r="O19" s="9">
        <f>MAX(L19:N19)</f>
        <v>122</v>
      </c>
      <c r="P19" s="2">
        <f>MAX(AJ19:AN19)</f>
        <v>304</v>
      </c>
      <c r="Q19">
        <v>0</v>
      </c>
      <c r="R19" s="16">
        <v>0</v>
      </c>
      <c r="S19" s="9">
        <f>MAX(P19:R19)</f>
        <v>304</v>
      </c>
      <c r="T19">
        <v>89</v>
      </c>
      <c r="U19">
        <v>108</v>
      </c>
      <c r="V19">
        <v>107</v>
      </c>
      <c r="W19">
        <v>77</v>
      </c>
      <c r="X19">
        <v>103</v>
      </c>
      <c r="Y19">
        <v>108</v>
      </c>
      <c r="Z19"/>
      <c r="AA19"/>
      <c r="AB19"/>
      <c r="AC19" s="16">
        <v>122</v>
      </c>
      <c r="AD19" s="16">
        <v>62</v>
      </c>
      <c r="AE19" s="16">
        <v>86</v>
      </c>
      <c r="AF19" s="16">
        <v>85</v>
      </c>
      <c r="AG19" s="16">
        <v>109</v>
      </c>
      <c r="AH19" s="16">
        <v>88</v>
      </c>
      <c r="AI19" s="19">
        <f>SUM(T19:AH19)</f>
        <v>1144</v>
      </c>
      <c r="AJ19" s="9">
        <f>SUM(T19:V19)</f>
        <v>304</v>
      </c>
      <c r="AK19" s="9">
        <f>SUM(W19:Y19)</f>
        <v>288</v>
      </c>
      <c r="AL19" s="9">
        <f>SUM(Z19:AB19)</f>
        <v>0</v>
      </c>
      <c r="AM19" s="9">
        <f>SUM(AC19:AE19)</f>
        <v>270</v>
      </c>
      <c r="AN19" s="9">
        <f>SUM(AF19:AH19)</f>
        <v>282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s="18" customFormat="1" ht="14.25">
      <c r="A20" t="s">
        <v>41</v>
      </c>
      <c r="B20" s="2">
        <v>19</v>
      </c>
      <c r="C20" s="2">
        <v>21</v>
      </c>
      <c r="D20" s="2">
        <f>SUM(C20-B20)</f>
        <v>2</v>
      </c>
      <c r="E20" t="s">
        <v>59</v>
      </c>
      <c r="F20" s="4">
        <v>6</v>
      </c>
      <c r="G20" s="1">
        <v>0</v>
      </c>
      <c r="H20" s="1">
        <v>0</v>
      </c>
      <c r="I20" s="6">
        <f>SUM(F20+G20)/K20*100-G20</f>
        <v>100</v>
      </c>
      <c r="J20" s="3">
        <f>SUM(T20:AH20)/K20</f>
        <v>185.33333333333334</v>
      </c>
      <c r="K20" s="12">
        <f>COUNT(T20:AH20)</f>
        <v>6</v>
      </c>
      <c r="L20" s="2">
        <f>MAX(T20:AH20)</f>
        <v>232</v>
      </c>
      <c r="M20">
        <v>221</v>
      </c>
      <c r="N20">
        <v>222</v>
      </c>
      <c r="O20" s="9">
        <f>MAX(L20:N20)</f>
        <v>232</v>
      </c>
      <c r="P20" s="2">
        <f>MAX(AJ20:AN20)</f>
        <v>617</v>
      </c>
      <c r="Q20">
        <v>542</v>
      </c>
      <c r="R20" s="16">
        <v>635</v>
      </c>
      <c r="S20" s="9">
        <f>MAX(P20:R20)</f>
        <v>635</v>
      </c>
      <c r="T20"/>
      <c r="U20"/>
      <c r="V20"/>
      <c r="W20"/>
      <c r="X20"/>
      <c r="Y20"/>
      <c r="Z20"/>
      <c r="AA20"/>
      <c r="AB20"/>
      <c r="AC20" s="16">
        <v>161</v>
      </c>
      <c r="AD20" s="16">
        <v>156</v>
      </c>
      <c r="AE20" s="16">
        <v>178</v>
      </c>
      <c r="AF20" s="16">
        <v>173</v>
      </c>
      <c r="AG20" s="16">
        <v>212</v>
      </c>
      <c r="AH20" s="16">
        <v>232</v>
      </c>
      <c r="AI20" s="19">
        <f>SUM(T20:AH20)</f>
        <v>1112</v>
      </c>
      <c r="AJ20" s="9">
        <f>SUM(T20:V20)</f>
        <v>0</v>
      </c>
      <c r="AK20" s="9">
        <f>SUM(W20:Y20)</f>
        <v>0</v>
      </c>
      <c r="AL20" s="9">
        <f>SUM(Z20:AB20)</f>
        <v>0</v>
      </c>
      <c r="AM20" s="9">
        <f>SUM(AC20:AE20)</f>
        <v>495</v>
      </c>
      <c r="AN20" s="9">
        <f>SUM(AF20:AH20)</f>
        <v>617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s="18" customFormat="1" ht="14.25">
      <c r="A21" t="s">
        <v>15</v>
      </c>
      <c r="B21" s="17">
        <v>20</v>
      </c>
      <c r="C21" s="2">
        <v>9</v>
      </c>
      <c r="D21" s="2">
        <f>SUM(C21-B21)</f>
        <v>-11</v>
      </c>
      <c r="E21" t="s">
        <v>17</v>
      </c>
      <c r="F21" s="4">
        <v>4</v>
      </c>
      <c r="G21" s="1">
        <v>0</v>
      </c>
      <c r="H21" s="1">
        <v>2</v>
      </c>
      <c r="I21" s="6">
        <f>SUM(F21+G21)/K21*100-G21</f>
        <v>66.66666666666666</v>
      </c>
      <c r="J21" s="3">
        <f>SUM(T21:AH21)/K21</f>
        <v>162.83333333333334</v>
      </c>
      <c r="K21" s="12">
        <f>COUNT(T21:AH21)</f>
        <v>6</v>
      </c>
      <c r="L21" s="2">
        <f>MAX(T21:AH21)</f>
        <v>204</v>
      </c>
      <c r="M21">
        <v>218</v>
      </c>
      <c r="N21">
        <v>202</v>
      </c>
      <c r="O21" s="9">
        <f>MAX(L21:N21)</f>
        <v>218</v>
      </c>
      <c r="P21" s="2">
        <f>MAX(AJ21:AN21)</f>
        <v>515</v>
      </c>
      <c r="Q21">
        <v>566</v>
      </c>
      <c r="R21" s="16">
        <v>540</v>
      </c>
      <c r="S21" s="9">
        <f>MAX(P21:R21)</f>
        <v>566</v>
      </c>
      <c r="T21">
        <v>140</v>
      </c>
      <c r="U21">
        <v>147</v>
      </c>
      <c r="V21">
        <v>175</v>
      </c>
      <c r="W21">
        <v>166</v>
      </c>
      <c r="X21">
        <v>204</v>
      </c>
      <c r="Y21">
        <v>145</v>
      </c>
      <c r="Z21"/>
      <c r="AA21"/>
      <c r="AB21"/>
      <c r="AC21" s="16"/>
      <c r="AD21" s="16"/>
      <c r="AE21" s="16"/>
      <c r="AF21" s="16"/>
      <c r="AG21" s="16"/>
      <c r="AH21" s="16"/>
      <c r="AI21" s="19">
        <f>SUM(T21:AH21)</f>
        <v>977</v>
      </c>
      <c r="AJ21" s="9">
        <f>SUM(T21:V21)</f>
        <v>462</v>
      </c>
      <c r="AK21" s="9">
        <f>SUM(W21:Y21)</f>
        <v>515</v>
      </c>
      <c r="AL21" s="9">
        <f>SUM(Z21:AB21)</f>
        <v>0</v>
      </c>
      <c r="AM21" s="9">
        <f>SUM(AC21:AE21)</f>
        <v>0</v>
      </c>
      <c r="AN21" s="9">
        <f>SUM(AF21:AH21)</f>
        <v>0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s="18" customFormat="1" ht="14.25">
      <c r="A22" t="s">
        <v>12</v>
      </c>
      <c r="B22" s="17">
        <v>21</v>
      </c>
      <c r="C22" s="2">
        <v>11</v>
      </c>
      <c r="D22" s="2">
        <f>SUM(C22-B22)</f>
        <v>-10</v>
      </c>
      <c r="E22" t="s">
        <v>13</v>
      </c>
      <c r="F22" s="4">
        <v>3</v>
      </c>
      <c r="G22" s="1">
        <v>0</v>
      </c>
      <c r="H22" s="1">
        <v>3</v>
      </c>
      <c r="I22" s="6">
        <f>SUM(F22+G22)/K22*100-G22</f>
        <v>50</v>
      </c>
      <c r="J22" s="3">
        <f>SUM(T22:AH22)/K22</f>
        <v>190.16666666666666</v>
      </c>
      <c r="K22" s="12">
        <f>COUNT(T22:AH22)</f>
        <v>6</v>
      </c>
      <c r="L22" s="2">
        <f>MAX(T22:AH22)</f>
        <v>236</v>
      </c>
      <c r="M22">
        <v>233</v>
      </c>
      <c r="N22">
        <v>215</v>
      </c>
      <c r="O22" s="9">
        <f>MAX(L22:N22)</f>
        <v>236</v>
      </c>
      <c r="P22" s="2">
        <f>MAX(AJ22:AN22)</f>
        <v>583</v>
      </c>
      <c r="Q22">
        <v>643</v>
      </c>
      <c r="R22" s="16">
        <v>575</v>
      </c>
      <c r="S22" s="9">
        <f>MAX(P22:R22)</f>
        <v>643</v>
      </c>
      <c r="T22">
        <v>183</v>
      </c>
      <c r="U22">
        <v>139</v>
      </c>
      <c r="V22">
        <v>236</v>
      </c>
      <c r="W22"/>
      <c r="X22"/>
      <c r="Y22"/>
      <c r="Z22"/>
      <c r="AA22"/>
      <c r="AB22"/>
      <c r="AC22" s="16">
        <v>171</v>
      </c>
      <c r="AD22" s="16">
        <v>188</v>
      </c>
      <c r="AE22" s="16">
        <v>224</v>
      </c>
      <c r="AF22" s="16"/>
      <c r="AG22" s="16"/>
      <c r="AH22" s="16"/>
      <c r="AI22" s="19">
        <f>SUM(T22:AH22)</f>
        <v>1141</v>
      </c>
      <c r="AJ22" s="9">
        <f>SUM(T22:V22)</f>
        <v>558</v>
      </c>
      <c r="AK22" s="9">
        <f>SUM(W22:Y22)</f>
        <v>0</v>
      </c>
      <c r="AL22" s="9">
        <f>SUM(Z22:AB22)</f>
        <v>0</v>
      </c>
      <c r="AM22" s="9">
        <f>SUM(AC22:AE22)</f>
        <v>583</v>
      </c>
      <c r="AN22" s="9">
        <f>SUM(AF22:AH22)</f>
        <v>0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s="18" customFormat="1" ht="14.25">
      <c r="A23" t="s">
        <v>16</v>
      </c>
      <c r="B23" s="2">
        <v>22</v>
      </c>
      <c r="C23" s="17">
        <v>22</v>
      </c>
      <c r="D23" s="2">
        <f>SUM(C23-B23)</f>
        <v>0</v>
      </c>
      <c r="E23" t="s">
        <v>60</v>
      </c>
      <c r="F23" s="4">
        <v>0</v>
      </c>
      <c r="G23" s="1">
        <v>0</v>
      </c>
      <c r="H23" s="1">
        <v>3</v>
      </c>
      <c r="I23" s="6">
        <f>SUM(F23+G23)/K23*100-G23</f>
        <v>0</v>
      </c>
      <c r="J23" s="3">
        <f>SUM(T23:AH23)/K23</f>
        <v>135.33333333333334</v>
      </c>
      <c r="K23" s="12">
        <f>COUNT(T23:AH23)</f>
        <v>3</v>
      </c>
      <c r="L23" s="2">
        <f>MAX(T23:AH23)</f>
        <v>145</v>
      </c>
      <c r="M23">
        <v>0</v>
      </c>
      <c r="N23">
        <v>0</v>
      </c>
      <c r="O23" s="9">
        <f>MAX(L23:N23)</f>
        <v>145</v>
      </c>
      <c r="P23" s="2">
        <f>MAX(AJ23:AN23)</f>
        <v>406</v>
      </c>
      <c r="Q23">
        <v>0</v>
      </c>
      <c r="R23" s="16">
        <v>0</v>
      </c>
      <c r="S23" s="9">
        <f>MAX(P23:R23)</f>
        <v>406</v>
      </c>
      <c r="T23"/>
      <c r="U23"/>
      <c r="V23"/>
      <c r="W23"/>
      <c r="X23"/>
      <c r="Y23"/>
      <c r="Z23"/>
      <c r="AA23"/>
      <c r="AB23"/>
      <c r="AC23">
        <v>125</v>
      </c>
      <c r="AD23">
        <v>145</v>
      </c>
      <c r="AE23">
        <v>136</v>
      </c>
      <c r="AF23"/>
      <c r="AG23"/>
      <c r="AH23"/>
      <c r="AI23" s="19">
        <f>SUM(T23:AH23)</f>
        <v>406</v>
      </c>
      <c r="AJ23" s="9">
        <f>SUM(T23:V23)</f>
        <v>0</v>
      </c>
      <c r="AK23" s="9">
        <f>SUM(W23:Y23)</f>
        <v>0</v>
      </c>
      <c r="AL23" s="9">
        <f>SUM(Z23:AB23)</f>
        <v>0</v>
      </c>
      <c r="AM23" s="9">
        <f>SUM(AC23:AE23)</f>
        <v>406</v>
      </c>
      <c r="AN23" s="9">
        <f>SUM(AF23:AH23)</f>
        <v>0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s="18" customFormat="1" ht="14.25">
      <c r="A24" s="16" t="s">
        <v>15</v>
      </c>
      <c r="B24" s="17">
        <v>23</v>
      </c>
      <c r="C24" s="2">
        <v>23</v>
      </c>
      <c r="D24" s="2">
        <f>SUM(C24-B24)</f>
        <v>0</v>
      </c>
      <c r="E24" s="16" t="s">
        <v>56</v>
      </c>
      <c r="F24" s="4">
        <v>0</v>
      </c>
      <c r="G24" s="34">
        <v>0</v>
      </c>
      <c r="H24" s="34">
        <v>3</v>
      </c>
      <c r="I24" s="6">
        <f>SUM(F24+G24)/K24*100-G24</f>
        <v>0</v>
      </c>
      <c r="J24" s="35">
        <f>SUM(T24:AH24)/K24</f>
        <v>121.66666666666667</v>
      </c>
      <c r="K24" s="12">
        <f>COUNT(T24:AH24)</f>
        <v>3</v>
      </c>
      <c r="L24" s="17">
        <f>MAX(T24:AH24)</f>
        <v>128</v>
      </c>
      <c r="M24" s="16">
        <v>226</v>
      </c>
      <c r="N24" s="16">
        <v>0</v>
      </c>
      <c r="O24" s="9">
        <f>MAX(L24:N24)</f>
        <v>226</v>
      </c>
      <c r="P24" s="17">
        <f>MAX(AJ24:AN24)</f>
        <v>365</v>
      </c>
      <c r="Q24" s="16">
        <v>549</v>
      </c>
      <c r="R24" s="16">
        <v>0</v>
      </c>
      <c r="S24" s="9">
        <f>MAX(P24:R24)</f>
        <v>549</v>
      </c>
      <c r="T24" s="16"/>
      <c r="U24" s="16"/>
      <c r="V24" s="16"/>
      <c r="W24" s="16"/>
      <c r="X24" s="16"/>
      <c r="Y24" s="16"/>
      <c r="Z24" s="16">
        <v>120</v>
      </c>
      <c r="AA24" s="16">
        <v>128</v>
      </c>
      <c r="AB24" s="16">
        <v>117</v>
      </c>
      <c r="AC24" s="16"/>
      <c r="AD24" s="16"/>
      <c r="AE24" s="16"/>
      <c r="AF24" s="16"/>
      <c r="AG24" s="16"/>
      <c r="AH24" s="16"/>
      <c r="AI24" s="19">
        <f>SUM(T24:AH24)</f>
        <v>365</v>
      </c>
      <c r="AJ24" s="9">
        <f>SUM(T24:V24)</f>
        <v>0</v>
      </c>
      <c r="AK24" s="9">
        <f>SUM(W24:Y24)</f>
        <v>0</v>
      </c>
      <c r="AL24" s="9">
        <f>SUM(Z24:AB24)</f>
        <v>365</v>
      </c>
      <c r="AM24" s="9">
        <f>SUM(AC24:AE24)</f>
        <v>0</v>
      </c>
      <c r="AN24" s="9">
        <f>SUM(AF24:AH24)</f>
        <v>0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</row>
    <row r="25" spans="1:40" s="11" customFormat="1" ht="14.25">
      <c r="A25" s="11" t="s">
        <v>27</v>
      </c>
      <c r="B25" s="12">
        <v>24</v>
      </c>
      <c r="C25" s="12">
        <v>24</v>
      </c>
      <c r="D25" s="12">
        <f>SUM(C25-B25)</f>
        <v>0</v>
      </c>
      <c r="E25" s="13" t="s">
        <v>29</v>
      </c>
      <c r="F25" s="13">
        <v>0</v>
      </c>
      <c r="G25" s="13">
        <v>0</v>
      </c>
      <c r="H25" s="13">
        <v>0</v>
      </c>
      <c r="I25" s="14">
        <v>0</v>
      </c>
      <c r="J25" s="20" t="e">
        <f>SUM(T25:AH25)/K25</f>
        <v>#DIV/0!</v>
      </c>
      <c r="K25" s="12">
        <f>COUNT(T25:AH25)</f>
        <v>0</v>
      </c>
      <c r="L25" s="12">
        <f>MAX(T25:AH25)</f>
        <v>0</v>
      </c>
      <c r="M25" s="11">
        <v>152</v>
      </c>
      <c r="N25" s="11">
        <v>167</v>
      </c>
      <c r="O25" s="12">
        <f>MAX(L25:N25)</f>
        <v>167</v>
      </c>
      <c r="P25" s="12">
        <f>MAX(AJ25:AN25)</f>
        <v>0</v>
      </c>
      <c r="Q25" s="11">
        <v>430</v>
      </c>
      <c r="R25" s="11">
        <v>458</v>
      </c>
      <c r="S25" s="12">
        <f>MAX(P25:R25)</f>
        <v>458</v>
      </c>
      <c r="AI25" s="12">
        <f>SUM(T25:AH25)</f>
        <v>0</v>
      </c>
      <c r="AJ25" s="12">
        <f>SUM(T25:V25)</f>
        <v>0</v>
      </c>
      <c r="AK25" s="12">
        <f>SUM(W25:Y25)</f>
        <v>0</v>
      </c>
      <c r="AL25" s="12">
        <f>SUM(Z25:AB25)</f>
        <v>0</v>
      </c>
      <c r="AM25" s="12">
        <f>SUM(AC25:AE25)</f>
        <v>0</v>
      </c>
      <c r="AN25" s="12">
        <f>SUM(AF25:AH25)</f>
        <v>0</v>
      </c>
    </row>
    <row r="26" spans="1:40" s="11" customFormat="1" ht="14.25">
      <c r="A26" s="11" t="s">
        <v>15</v>
      </c>
      <c r="B26" s="12">
        <v>25</v>
      </c>
      <c r="C26" s="12">
        <v>25</v>
      </c>
      <c r="D26" s="12">
        <f>SUM(C26-B26)</f>
        <v>0</v>
      </c>
      <c r="E26" s="11" t="s">
        <v>23</v>
      </c>
      <c r="F26" s="13">
        <v>0</v>
      </c>
      <c r="G26" s="13">
        <v>0</v>
      </c>
      <c r="H26" s="13">
        <v>0</v>
      </c>
      <c r="I26" s="14">
        <v>0</v>
      </c>
      <c r="J26" s="20" t="e">
        <f>SUM(T26:AH26)/K26</f>
        <v>#DIV/0!</v>
      </c>
      <c r="K26" s="12">
        <f>COUNT(T26:AH26)</f>
        <v>0</v>
      </c>
      <c r="L26" s="12">
        <f>MAX(T26:AH26)</f>
        <v>0</v>
      </c>
      <c r="M26" s="11">
        <v>197</v>
      </c>
      <c r="N26" s="11">
        <v>166</v>
      </c>
      <c r="O26" s="12">
        <f>MAX(L26:N26)</f>
        <v>197</v>
      </c>
      <c r="P26" s="12">
        <f>MAX(AJ26:AN26)</f>
        <v>0</v>
      </c>
      <c r="Q26" s="11">
        <v>513</v>
      </c>
      <c r="R26" s="11">
        <v>448</v>
      </c>
      <c r="S26" s="12">
        <f>MAX(P26:R26)</f>
        <v>513</v>
      </c>
      <c r="AI26" s="12">
        <f>SUM(T26:AH26)</f>
        <v>0</v>
      </c>
      <c r="AJ26" s="12">
        <f>SUM(T26:V26)</f>
        <v>0</v>
      </c>
      <c r="AK26" s="12">
        <f>SUM(W26:Y26)</f>
        <v>0</v>
      </c>
      <c r="AL26" s="12">
        <f>SUM(Z26:AB26)</f>
        <v>0</v>
      </c>
      <c r="AM26" s="12">
        <f>SUM(AC26:AE26)</f>
        <v>0</v>
      </c>
      <c r="AN26" s="12">
        <f>SUM(AF26:AH26)</f>
        <v>0</v>
      </c>
    </row>
    <row r="27" spans="1:109" s="11" customFormat="1" ht="14.25">
      <c r="A27" s="15" t="s">
        <v>12</v>
      </c>
      <c r="B27" s="12">
        <v>26</v>
      </c>
      <c r="C27" s="12">
        <v>26</v>
      </c>
      <c r="D27" s="12">
        <f>SUM(C27-B27)</f>
        <v>0</v>
      </c>
      <c r="E27" s="15" t="s">
        <v>37</v>
      </c>
      <c r="F27" s="13">
        <v>0</v>
      </c>
      <c r="G27" s="13">
        <v>0</v>
      </c>
      <c r="H27" s="13">
        <v>0</v>
      </c>
      <c r="I27" s="14">
        <v>0</v>
      </c>
      <c r="J27" s="20" t="e">
        <f>SUM(T27:AH27)/K27</f>
        <v>#DIV/0!</v>
      </c>
      <c r="K27" s="12">
        <f>COUNT(T27:AH27)</f>
        <v>0</v>
      </c>
      <c r="L27" s="12">
        <f>MAX(T27:AH27)</f>
        <v>0</v>
      </c>
      <c r="M27" s="15">
        <v>0</v>
      </c>
      <c r="N27" s="15">
        <v>172</v>
      </c>
      <c r="O27" s="12">
        <f>MAX(L27:N27)</f>
        <v>172</v>
      </c>
      <c r="P27" s="12">
        <f>MAX(AJ27:AN27)</f>
        <v>0</v>
      </c>
      <c r="Q27" s="15">
        <v>0</v>
      </c>
      <c r="R27" s="15">
        <v>453</v>
      </c>
      <c r="S27" s="12">
        <f>MAX(P27:R27)</f>
        <v>453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2">
        <f>SUM(T27:AH27)</f>
        <v>0</v>
      </c>
      <c r="AJ27" s="12">
        <f>SUM(T27:V27)</f>
        <v>0</v>
      </c>
      <c r="AK27" s="12">
        <f>SUM(W27:Y27)</f>
        <v>0</v>
      </c>
      <c r="AL27" s="12">
        <f>SUM(Z27:AB27)</f>
        <v>0</v>
      </c>
      <c r="AM27" s="12">
        <f>SUM(AC27:AE27)</f>
        <v>0</v>
      </c>
      <c r="AN27" s="12">
        <f>SUM(AF27:AH27)</f>
        <v>0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</row>
    <row r="28" spans="1:40" s="11" customFormat="1" ht="14.25">
      <c r="A28" s="11" t="s">
        <v>12</v>
      </c>
      <c r="B28" s="12">
        <v>27</v>
      </c>
      <c r="C28" s="12">
        <v>27</v>
      </c>
      <c r="D28" s="12">
        <f>SUM(C28-B28)</f>
        <v>0</v>
      </c>
      <c r="E28" s="12" t="s">
        <v>39</v>
      </c>
      <c r="F28" s="13">
        <v>0</v>
      </c>
      <c r="G28" s="13">
        <v>0</v>
      </c>
      <c r="H28" s="13">
        <v>0</v>
      </c>
      <c r="I28" s="14">
        <v>0</v>
      </c>
      <c r="J28" s="20" t="e">
        <f>SUM(T28:AH28)/K28</f>
        <v>#DIV/0!</v>
      </c>
      <c r="K28" s="12">
        <f>COUNT(T28:AH28)</f>
        <v>0</v>
      </c>
      <c r="L28" s="12">
        <f>MAX(T28:AH28)</f>
        <v>0</v>
      </c>
      <c r="M28" s="11">
        <v>0</v>
      </c>
      <c r="N28" s="11">
        <v>152</v>
      </c>
      <c r="O28" s="12">
        <f>MAX(L28:N28)</f>
        <v>152</v>
      </c>
      <c r="P28" s="12">
        <f>MAX(AJ28:AN28)</f>
        <v>0</v>
      </c>
      <c r="Q28" s="11">
        <v>0</v>
      </c>
      <c r="R28" s="11">
        <v>424</v>
      </c>
      <c r="S28" s="12">
        <f>MAX(P28:R28)</f>
        <v>424</v>
      </c>
      <c r="AI28" s="12">
        <f>SUM(T28:AH28)</f>
        <v>0</v>
      </c>
      <c r="AJ28" s="12">
        <f>SUM(T28:V28)</f>
        <v>0</v>
      </c>
      <c r="AK28" s="12">
        <f>SUM(W28:Y28)</f>
        <v>0</v>
      </c>
      <c r="AL28" s="12">
        <f>SUM(Z28:AB28)</f>
        <v>0</v>
      </c>
      <c r="AM28" s="12">
        <f>SUM(AC28:AE28)</f>
        <v>0</v>
      </c>
      <c r="AN28" s="12">
        <f>SUM(AF28:AH28)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dcterms:created xsi:type="dcterms:W3CDTF">2015-11-11T13:09:40Z</dcterms:created>
  <dcterms:modified xsi:type="dcterms:W3CDTF">2024-04-18T14:35:01Z</dcterms:modified>
  <cp:category/>
  <cp:version/>
  <cp:contentType/>
  <cp:contentStatus/>
</cp:coreProperties>
</file>