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544" windowHeight="6516" tabRatio="592" activeTab="0"/>
  </bookViews>
  <sheets>
    <sheet name="GOLD siev.reitings 4.k Galvenai" sheetId="1" r:id="rId1"/>
    <sheet name="Labākais 1,4 spēle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<sst xmlns="http://schemas.openxmlformats.org/spreadsheetml/2006/main" count="106" uniqueCount="58">
  <si>
    <t>Vieta</t>
  </si>
  <si>
    <t>Vārds, Uzvārds</t>
  </si>
  <si>
    <t>Labākais 1.spēles rezultāts</t>
  </si>
  <si>
    <t>Labākā summa (4.spēles)</t>
  </si>
  <si>
    <t>Summa (bez handikapa)</t>
  </si>
  <si>
    <t>Komanda</t>
  </si>
  <si>
    <t>(9.ABL)</t>
  </si>
  <si>
    <t>(10.ABL)</t>
  </si>
  <si>
    <t>(8.ABL)</t>
  </si>
  <si>
    <t>(11.ABL)</t>
  </si>
  <si>
    <t>Rekords</t>
  </si>
  <si>
    <t>(12.ABL)</t>
  </si>
  <si>
    <t>(13.ABL)</t>
  </si>
  <si>
    <t>(14.ABL)</t>
  </si>
  <si>
    <t>(15.ABL)</t>
  </si>
  <si>
    <t>Spēles ABL</t>
  </si>
  <si>
    <t>(16.ABL)</t>
  </si>
  <si>
    <t>Kopējais vidējais ABL</t>
  </si>
  <si>
    <t>Vidējais bez handikapa 1.kārta</t>
  </si>
  <si>
    <t>Spēles 1.kārta</t>
  </si>
  <si>
    <t>Veronika Hudjakova</t>
  </si>
  <si>
    <t>TenPinCam</t>
  </si>
  <si>
    <t>(17.ABL)</t>
  </si>
  <si>
    <t>(17.ABL )</t>
  </si>
  <si>
    <t>Summa (pēc 1.kārtas)</t>
  </si>
  <si>
    <t>Vidējais bez handikapa 2.kārta</t>
  </si>
  <si>
    <t>Vidējais bez handikapa</t>
  </si>
  <si>
    <t>Spēles 2.kārta</t>
  </si>
  <si>
    <t>Spēles</t>
  </si>
  <si>
    <t>(18.ABL 1.k.)</t>
  </si>
  <si>
    <t>(18.ABL 1.K.)</t>
  </si>
  <si>
    <t>(18.ABL 2.K.)</t>
  </si>
  <si>
    <t>(18.ABL 3.K.)</t>
  </si>
  <si>
    <t>(18.ABL 4.K.)</t>
  </si>
  <si>
    <t>(18.ABL labākais)</t>
  </si>
  <si>
    <t>Vidējais bez handikapa 3.kārta</t>
  </si>
  <si>
    <t>Spēles 3.kārta</t>
  </si>
  <si>
    <t>(18.ABL 2.k.)</t>
  </si>
  <si>
    <t>Summa (pēc 2.kārtas)</t>
  </si>
  <si>
    <t>Summa (pēc 3.kārtas)</t>
  </si>
  <si>
    <t>(18.ABL 3.k.)</t>
  </si>
  <si>
    <t>Vidējais bez handikapa 4.kārta</t>
  </si>
  <si>
    <t>Spēles 4.kārta</t>
  </si>
  <si>
    <t>25.03.</t>
  </si>
  <si>
    <t>08.04.</t>
  </si>
  <si>
    <t>15.04.</t>
  </si>
  <si>
    <t>29.04.</t>
  </si>
  <si>
    <t>13.05.</t>
  </si>
  <si>
    <t>20.05.</t>
  </si>
  <si>
    <t>27.05.</t>
  </si>
  <si>
    <t>Summa 25.03.(4.spēles)</t>
  </si>
  <si>
    <t>Summa 08.04.(4.spēles)</t>
  </si>
  <si>
    <t>Summa 15.04.(4.spēles)</t>
  </si>
  <si>
    <t>Summa 29.04.(4.spēles)</t>
  </si>
  <si>
    <t>Summa 13.05.(4.spēles)</t>
  </si>
  <si>
    <t>Summa 20.05.(4.spēles)</t>
  </si>
  <si>
    <t>Summa 27.05.(4.spēles)</t>
  </si>
  <si>
    <t>Jeļena Dolgova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</si>
</sst>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mmm\ dd"/>
    <numFmt numFmtId="177" formatCode="0.0000"/>
    <numFmt numFmtId="178" formatCode="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"/>
    <numFmt numFmtId="184" formatCode="0.00000"/>
    <numFmt numFmtId="185" formatCode="0.00000000"/>
    <numFmt numFmtId="186" formatCode="0.0000000"/>
    <numFmt numFmtId="187" formatCode="0.0"/>
    <numFmt numFmtId="188" formatCode="&quot;Jā&quot;;&quot;Jā&quot;;&quot;Nē&quot;"/>
    <numFmt numFmtId="189" formatCode="&quot;Patiess&quot;;&quot;Patiess&quot;;&quot;Aplams&quot;"/>
    <numFmt numFmtId="190" formatCode="&quot;Ieslēgts&quot;;&quot;Ieslēgts&quot;;&quot;Izslēgts&quot;"/>
    <numFmt numFmtId="191" formatCode="[$€-2]\ #\ ##,000_);[Red]\([$€-2]\ #\ ##,000\)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4" applyNumberFormat="0" applyAlignment="0" applyProtection="0"/>
    <xf numFmtId="0" fontId="0" fillId="31" borderId="5" applyNumberFormat="0" applyFont="0" applyAlignment="0" applyProtection="0"/>
    <xf numFmtId="9" fontId="1" fillId="0" borderId="0" applyFill="0" applyBorder="0" applyAlignment="0" applyProtection="0"/>
    <xf numFmtId="0" fontId="34" fillId="0" borderId="6" applyNumberFormat="0" applyFill="0" applyAlignment="0" applyProtection="0"/>
    <xf numFmtId="0" fontId="35" fillId="32" borderId="0" applyNumberFormat="0" applyBorder="0" applyAlignment="0" applyProtection="0"/>
    <xf numFmtId="175" fontId="1" fillId="0" borderId="0" applyFill="0" applyBorder="0" applyAlignment="0" applyProtection="0"/>
    <xf numFmtId="174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17" borderId="0" xfId="0" applyFont="1" applyFill="1" applyAlignment="1">
      <alignment/>
    </xf>
    <xf numFmtId="0" fontId="0" fillId="17" borderId="0" xfId="0" applyFill="1" applyAlignment="1">
      <alignment/>
    </xf>
    <xf numFmtId="0" fontId="2" fillId="34" borderId="0" xfId="0" applyFont="1" applyFill="1" applyAlignment="1">
      <alignment/>
    </xf>
    <xf numFmtId="0" fontId="2" fillId="5" borderId="0" xfId="0" applyFont="1" applyFill="1" applyAlignment="1">
      <alignment/>
    </xf>
    <xf numFmtId="2" fontId="0" fillId="5" borderId="0" xfId="0" applyNumberFormat="1" applyFill="1" applyAlignment="1">
      <alignment/>
    </xf>
    <xf numFmtId="0" fontId="0" fillId="5" borderId="0" xfId="0" applyFill="1" applyAlignment="1">
      <alignment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BL\Vid&#275;jais%20rezult&#257;ts%20sieviet&#275;m%20%20www.VissParBoulingu.l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">
          <cell r="W4">
            <v>187.10746031746032</v>
          </cell>
        </row>
        <row r="15">
          <cell r="W15">
            <v>165.465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3"/>
  <sheetViews>
    <sheetView tabSelected="1" zoomScalePageLayoutView="0" workbookViewId="0" topLeftCell="A1">
      <selection activeCell="F4" sqref="F4"/>
    </sheetView>
  </sheetViews>
  <sheetFormatPr defaultColWidth="0" defaultRowHeight="15"/>
  <cols>
    <col min="1" max="1" width="11.57421875" style="0" customWidth="1"/>
    <col min="2" max="2" width="9.28125" style="0" customWidth="1"/>
    <col min="3" max="3" width="23.00390625" style="0" customWidth="1"/>
    <col min="4" max="8" width="23.00390625" style="4" customWidth="1"/>
    <col min="9" max="9" width="15.421875" style="11" customWidth="1"/>
    <col min="10" max="14" width="15.421875" style="7" customWidth="1"/>
    <col min="15" max="15" width="10.00390625" style="5" customWidth="1"/>
    <col min="16" max="16" width="10.00390625" style="0" customWidth="1"/>
    <col min="17" max="28" width="13.28125" style="0" customWidth="1"/>
    <col min="29" max="29" width="16.00390625" style="7" customWidth="1"/>
    <col min="30" max="30" width="16.00390625" style="4" customWidth="1"/>
    <col min="31" max="42" width="11.28125" style="0" customWidth="1"/>
    <col min="43" max="43" width="13.57421875" style="7" customWidth="1"/>
    <col min="44" max="44" width="13.57421875" style="4" customWidth="1"/>
    <col min="45" max="72" width="8.8515625" style="0" customWidth="1"/>
    <col min="73" max="75" width="8.8515625" style="7" customWidth="1"/>
    <col min="76" max="76" width="8.8515625" style="4" customWidth="1"/>
    <col min="77" max="82" width="8.8515625" style="0" customWidth="1"/>
    <col min="83" max="83" width="8.7109375" style="0" customWidth="1"/>
    <col min="84" max="16384" width="0" style="0" hidden="1" customWidth="1"/>
  </cols>
  <sheetData>
    <row r="1" spans="1:83" ht="14.25">
      <c r="A1" s="1" t="s">
        <v>5</v>
      </c>
      <c r="B1" s="1" t="s">
        <v>0</v>
      </c>
      <c r="C1" s="1" t="s">
        <v>1</v>
      </c>
      <c r="D1" s="2" t="s">
        <v>18</v>
      </c>
      <c r="E1" s="2" t="s">
        <v>25</v>
      </c>
      <c r="F1" s="2" t="s">
        <v>35</v>
      </c>
      <c r="G1" s="2" t="s">
        <v>41</v>
      </c>
      <c r="H1" s="2" t="s">
        <v>26</v>
      </c>
      <c r="I1" s="9" t="s">
        <v>17</v>
      </c>
      <c r="J1" s="6" t="s">
        <v>19</v>
      </c>
      <c r="K1" s="6" t="s">
        <v>27</v>
      </c>
      <c r="L1" s="6" t="s">
        <v>36</v>
      </c>
      <c r="M1" s="6" t="s">
        <v>42</v>
      </c>
      <c r="N1" s="6" t="s">
        <v>28</v>
      </c>
      <c r="O1" s="8" t="s">
        <v>15</v>
      </c>
      <c r="P1" s="1" t="s">
        <v>8</v>
      </c>
      <c r="Q1" s="1" t="s">
        <v>6</v>
      </c>
      <c r="R1" s="1" t="s">
        <v>7</v>
      </c>
      <c r="S1" s="1" t="s">
        <v>9</v>
      </c>
      <c r="T1" s="1" t="s">
        <v>11</v>
      </c>
      <c r="U1" s="1" t="s">
        <v>12</v>
      </c>
      <c r="V1" s="1" t="s">
        <v>13</v>
      </c>
      <c r="W1" s="1" t="s">
        <v>14</v>
      </c>
      <c r="X1" s="1" t="s">
        <v>16</v>
      </c>
      <c r="Y1" s="1" t="s">
        <v>23</v>
      </c>
      <c r="Z1" s="1" t="s">
        <v>29</v>
      </c>
      <c r="AA1" s="1" t="s">
        <v>37</v>
      </c>
      <c r="AB1" s="1" t="s">
        <v>40</v>
      </c>
      <c r="AC1" s="6" t="s">
        <v>2</v>
      </c>
      <c r="AD1" s="2" t="s">
        <v>10</v>
      </c>
      <c r="AE1" s="1" t="s">
        <v>6</v>
      </c>
      <c r="AF1" s="1" t="s">
        <v>7</v>
      </c>
      <c r="AG1" s="1" t="s">
        <v>9</v>
      </c>
      <c r="AH1" s="1" t="s">
        <v>11</v>
      </c>
      <c r="AI1" s="1" t="s">
        <v>12</v>
      </c>
      <c r="AJ1" s="1" t="s">
        <v>13</v>
      </c>
      <c r="AK1" s="1" t="s">
        <v>14</v>
      </c>
      <c r="AL1" s="1" t="s">
        <v>16</v>
      </c>
      <c r="AM1" s="1" t="s">
        <v>22</v>
      </c>
      <c r="AN1" s="1" t="s">
        <v>29</v>
      </c>
      <c r="AO1" s="1" t="s">
        <v>37</v>
      </c>
      <c r="AP1" s="1" t="s">
        <v>40</v>
      </c>
      <c r="AQ1" s="6" t="s">
        <v>3</v>
      </c>
      <c r="AR1" s="2" t="s">
        <v>10</v>
      </c>
      <c r="AS1" s="1" t="s">
        <v>43</v>
      </c>
      <c r="AT1" s="1" t="s">
        <v>43</v>
      </c>
      <c r="AU1" s="1" t="s">
        <v>43</v>
      </c>
      <c r="AV1" s="1" t="s">
        <v>43</v>
      </c>
      <c r="AW1" s="1" t="s">
        <v>44</v>
      </c>
      <c r="AX1" s="1" t="s">
        <v>44</v>
      </c>
      <c r="AY1" s="1" t="s">
        <v>44</v>
      </c>
      <c r="AZ1" s="1" t="s">
        <v>44</v>
      </c>
      <c r="BA1" s="1" t="s">
        <v>45</v>
      </c>
      <c r="BB1" s="1" t="s">
        <v>45</v>
      </c>
      <c r="BC1" s="1" t="s">
        <v>45</v>
      </c>
      <c r="BD1" s="1" t="s">
        <v>45</v>
      </c>
      <c r="BE1" s="1" t="s">
        <v>46</v>
      </c>
      <c r="BF1" s="1" t="s">
        <v>46</v>
      </c>
      <c r="BG1" s="1" t="s">
        <v>46</v>
      </c>
      <c r="BH1" s="1" t="s">
        <v>46</v>
      </c>
      <c r="BI1" s="1" t="s">
        <v>47</v>
      </c>
      <c r="BJ1" s="1" t="s">
        <v>47</v>
      </c>
      <c r="BK1" s="1" t="s">
        <v>47</v>
      </c>
      <c r="BL1" s="1" t="s">
        <v>47</v>
      </c>
      <c r="BM1" s="1" t="s">
        <v>48</v>
      </c>
      <c r="BN1" s="1" t="s">
        <v>48</v>
      </c>
      <c r="BO1" s="1" t="s">
        <v>48</v>
      </c>
      <c r="BP1" s="1" t="s">
        <v>48</v>
      </c>
      <c r="BQ1" s="1" t="s">
        <v>49</v>
      </c>
      <c r="BR1" s="1" t="s">
        <v>49</v>
      </c>
      <c r="BS1" s="1" t="s">
        <v>49</v>
      </c>
      <c r="BT1" s="1" t="s">
        <v>49</v>
      </c>
      <c r="BU1" s="6" t="s">
        <v>24</v>
      </c>
      <c r="BV1" s="6" t="s">
        <v>38</v>
      </c>
      <c r="BW1" s="6" t="s">
        <v>39</v>
      </c>
      <c r="BX1" s="2" t="s">
        <v>4</v>
      </c>
      <c r="BY1" s="1" t="s">
        <v>50</v>
      </c>
      <c r="BZ1" s="1" t="s">
        <v>51</v>
      </c>
      <c r="CA1" s="1" t="s">
        <v>52</v>
      </c>
      <c r="CB1" s="1" t="s">
        <v>53</v>
      </c>
      <c r="CC1" s="1" t="s">
        <v>54</v>
      </c>
      <c r="CD1" s="1" t="s">
        <v>55</v>
      </c>
      <c r="CE1" s="1" t="s">
        <v>56</v>
      </c>
    </row>
    <row r="2" spans="1:83" ht="14.25">
      <c r="A2" t="s">
        <v>21</v>
      </c>
      <c r="B2">
        <v>1</v>
      </c>
      <c r="C2" t="s">
        <v>20</v>
      </c>
      <c r="D2" s="3">
        <f aca="true" t="shared" si="0" ref="D2:F3">SUM(BU2)/(J2)</f>
        <v>180.38888888888889</v>
      </c>
      <c r="E2" s="3">
        <f t="shared" si="0"/>
        <v>176.45454545454547</v>
      </c>
      <c r="F2" s="3">
        <f t="shared" si="0"/>
        <v>191.04</v>
      </c>
      <c r="G2" s="3">
        <f>AVERAGE(AS2:BT2)</f>
        <v>161.4</v>
      </c>
      <c r="H2" s="3">
        <f>SUM(BX2)/(N2)</f>
        <v>181.6</v>
      </c>
      <c r="I2" s="10">
        <f>'[1]Sheet1'!$W$4</f>
        <v>187.10746031746032</v>
      </c>
      <c r="J2" s="7">
        <v>18</v>
      </c>
      <c r="K2" s="7">
        <v>22</v>
      </c>
      <c r="L2" s="7">
        <v>25</v>
      </c>
      <c r="M2" s="7">
        <f>COUNT(AS2:BT2)</f>
        <v>5</v>
      </c>
      <c r="N2" s="7">
        <f>SUM(J2:M2)</f>
        <v>70</v>
      </c>
      <c r="O2" s="5">
        <f>SUM(555+N2)</f>
        <v>625</v>
      </c>
      <c r="P2">
        <v>0</v>
      </c>
      <c r="Q2">
        <v>259</v>
      </c>
      <c r="R2">
        <v>269</v>
      </c>
      <c r="S2">
        <v>248</v>
      </c>
      <c r="T2">
        <v>258</v>
      </c>
      <c r="U2">
        <v>278</v>
      </c>
      <c r="V2">
        <v>277</v>
      </c>
      <c r="W2">
        <v>246</v>
      </c>
      <c r="X2">
        <v>254</v>
      </c>
      <c r="Y2">
        <v>223</v>
      </c>
      <c r="Z2">
        <v>203</v>
      </c>
      <c r="AA2">
        <v>214</v>
      </c>
      <c r="AB2">
        <v>242</v>
      </c>
      <c r="AC2" s="7">
        <f>MAX(AS2:BT2)</f>
        <v>182</v>
      </c>
      <c r="AD2" s="4">
        <f>MAX(P2:AC2)</f>
        <v>278</v>
      </c>
      <c r="AE2">
        <v>853</v>
      </c>
      <c r="AF2">
        <v>899</v>
      </c>
      <c r="AG2">
        <v>872</v>
      </c>
      <c r="AH2">
        <v>812</v>
      </c>
      <c r="AI2">
        <v>913</v>
      </c>
      <c r="AJ2">
        <v>864</v>
      </c>
      <c r="AK2">
        <v>877</v>
      </c>
      <c r="AL2">
        <v>862</v>
      </c>
      <c r="AM2">
        <v>806</v>
      </c>
      <c r="AN2">
        <v>788</v>
      </c>
      <c r="AO2">
        <v>719</v>
      </c>
      <c r="AP2">
        <v>830</v>
      </c>
      <c r="AQ2" s="7">
        <f>MAX(BY2:CE2)</f>
        <v>486</v>
      </c>
      <c r="AR2" s="4">
        <f>MAX(AE2:AQ2)</f>
        <v>913</v>
      </c>
      <c r="AS2">
        <v>182</v>
      </c>
      <c r="AT2">
        <v>139</v>
      </c>
      <c r="BQ2">
        <v>171</v>
      </c>
      <c r="BR2">
        <v>146</v>
      </c>
      <c r="BT2">
        <v>169</v>
      </c>
      <c r="BU2" s="7">
        <v>3247</v>
      </c>
      <c r="BV2" s="7">
        <v>3882</v>
      </c>
      <c r="BW2" s="7">
        <v>4776</v>
      </c>
      <c r="BX2" s="4">
        <f>SUM(AS2:BW2)</f>
        <v>12712</v>
      </c>
      <c r="BY2">
        <f>SUM(AS2:AV2)</f>
        <v>321</v>
      </c>
      <c r="BZ2">
        <f>SUM(AW2:AZ2)</f>
        <v>0</v>
      </c>
      <c r="CA2">
        <f>SUM(BA2:BD2)</f>
        <v>0</v>
      </c>
      <c r="CB2">
        <f>SUM(BE2:BH2)</f>
        <v>0</v>
      </c>
      <c r="CC2">
        <f>SUM(BI2:BL2)</f>
        <v>0</v>
      </c>
      <c r="CD2">
        <f>SUM(BM2:BP2)</f>
        <v>0</v>
      </c>
      <c r="CE2">
        <f>SUM(BQ2:BT2)</f>
        <v>486</v>
      </c>
    </row>
    <row r="3" spans="1:83" ht="14.25">
      <c r="A3" t="s">
        <v>21</v>
      </c>
      <c r="B3">
        <v>2</v>
      </c>
      <c r="C3" t="s">
        <v>57</v>
      </c>
      <c r="D3" s="3" t="e">
        <f t="shared" si="0"/>
        <v>#DIV/0!</v>
      </c>
      <c r="E3" s="3" t="e">
        <f t="shared" si="0"/>
        <v>#DIV/0!</v>
      </c>
      <c r="F3" s="3" t="e">
        <f t="shared" si="0"/>
        <v>#DIV/0!</v>
      </c>
      <c r="G3" s="3">
        <f>AVERAGE(AS3:BT3)</f>
        <v>160.08333333333334</v>
      </c>
      <c r="H3" s="3">
        <f>SUM(BX3)/(N3)</f>
        <v>160.08333333333334</v>
      </c>
      <c r="I3" s="10">
        <f>'[1]Sheet1'!$W$15</f>
        <v>165.465</v>
      </c>
      <c r="J3" s="7">
        <v>0</v>
      </c>
      <c r="K3" s="7">
        <v>0</v>
      </c>
      <c r="L3" s="7">
        <v>0</v>
      </c>
      <c r="M3" s="7">
        <f>COUNT(AS3:BT3)</f>
        <v>12</v>
      </c>
      <c r="N3" s="7">
        <f>SUM(J3:M3)</f>
        <v>12</v>
      </c>
      <c r="O3" s="5">
        <f>SUM(86+N3)</f>
        <v>98</v>
      </c>
      <c r="P3">
        <v>234</v>
      </c>
      <c r="Q3">
        <v>257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 s="7">
        <f>MAX(AS3:BT3)</f>
        <v>203</v>
      </c>
      <c r="AD3" s="4">
        <f>MAX(P3:AC3)</f>
        <v>257</v>
      </c>
      <c r="AE3">
        <v>809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 s="7">
        <f>MAX(BY3:CE3)</f>
        <v>691</v>
      </c>
      <c r="AR3" s="4">
        <f>MAX(AE3:AQ3)</f>
        <v>809</v>
      </c>
      <c r="AW3">
        <v>163</v>
      </c>
      <c r="AX3">
        <v>152</v>
      </c>
      <c r="AY3">
        <v>150</v>
      </c>
      <c r="AZ3">
        <v>203</v>
      </c>
      <c r="BI3">
        <v>203</v>
      </c>
      <c r="BJ3">
        <v>179</v>
      </c>
      <c r="BK3">
        <v>147</v>
      </c>
      <c r="BL3">
        <v>162</v>
      </c>
      <c r="BM3">
        <v>129</v>
      </c>
      <c r="BN3">
        <v>143</v>
      </c>
      <c r="BO3">
        <v>140</v>
      </c>
      <c r="BP3">
        <v>150</v>
      </c>
      <c r="BU3" s="7">
        <v>0</v>
      </c>
      <c r="BV3" s="7">
        <v>0</v>
      </c>
      <c r="BW3" s="7">
        <v>0</v>
      </c>
      <c r="BX3" s="4">
        <f>SUM(AS3:BW3)</f>
        <v>1921</v>
      </c>
      <c r="BY3">
        <f>SUM(AS3:AV3)</f>
        <v>0</v>
      </c>
      <c r="BZ3">
        <f>SUM(AW3:AZ3)</f>
        <v>668</v>
      </c>
      <c r="CA3">
        <f>SUM(BA3:BD3)</f>
        <v>0</v>
      </c>
      <c r="CB3">
        <f>SUM(BE3:BH3)</f>
        <v>0</v>
      </c>
      <c r="CC3">
        <f>SUM(BI3:BL3)</f>
        <v>691</v>
      </c>
      <c r="CD3">
        <f>SUM(BM3:BP3)</f>
        <v>562</v>
      </c>
      <c r="CE3">
        <f>SUM(BQ3:BT3)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"/>
  <sheetViews>
    <sheetView zoomScalePageLayoutView="0" workbookViewId="0" topLeftCell="A1">
      <selection activeCell="M7" sqref="M7"/>
    </sheetView>
  </sheetViews>
  <sheetFormatPr defaultColWidth="9.140625" defaultRowHeight="15"/>
  <cols>
    <col min="1" max="1" width="9.28125" style="0" customWidth="1"/>
    <col min="2" max="2" width="23.00390625" style="0" customWidth="1"/>
    <col min="3" max="3" width="19.28125" style="0" customWidth="1"/>
    <col min="4" max="4" width="11.7109375" style="0" customWidth="1"/>
    <col min="5" max="8" width="11.28125" style="0" customWidth="1"/>
  </cols>
  <sheetData>
    <row r="1" spans="1:15" ht="14.25">
      <c r="A1" s="1" t="s">
        <v>0</v>
      </c>
      <c r="B1" s="1" t="s">
        <v>5</v>
      </c>
      <c r="C1" s="1" t="s">
        <v>1</v>
      </c>
      <c r="D1" s="1" t="s">
        <v>30</v>
      </c>
      <c r="E1" s="1" t="s">
        <v>31</v>
      </c>
      <c r="F1" s="1" t="s">
        <v>32</v>
      </c>
      <c r="G1" s="1" t="s">
        <v>33</v>
      </c>
      <c r="H1" s="1" t="s">
        <v>34</v>
      </c>
      <c r="I1" s="1" t="s">
        <v>10</v>
      </c>
      <c r="J1" s="1" t="s">
        <v>30</v>
      </c>
      <c r="K1" s="1" t="s">
        <v>31</v>
      </c>
      <c r="L1" s="1" t="s">
        <v>32</v>
      </c>
      <c r="M1" s="1" t="s">
        <v>33</v>
      </c>
      <c r="N1" s="1" t="s">
        <v>34</v>
      </c>
      <c r="O1" s="1" t="s">
        <v>10</v>
      </c>
    </row>
    <row r="2" spans="1:15" ht="14.25">
      <c r="A2">
        <v>1</v>
      </c>
      <c r="B2" t="s">
        <v>21</v>
      </c>
      <c r="C2" t="s">
        <v>20</v>
      </c>
      <c r="D2">
        <v>203</v>
      </c>
      <c r="E2">
        <v>214</v>
      </c>
      <c r="F2">
        <v>242</v>
      </c>
      <c r="G2">
        <v>182</v>
      </c>
      <c r="H2" s="4">
        <f>MAX(D2:G2)</f>
        <v>242</v>
      </c>
      <c r="I2" s="5">
        <v>278</v>
      </c>
      <c r="J2">
        <v>788</v>
      </c>
      <c r="K2">
        <v>719</v>
      </c>
      <c r="L2">
        <v>830</v>
      </c>
      <c r="M2">
        <v>486</v>
      </c>
      <c r="N2" s="4">
        <f>MAX(J2:M2)</f>
        <v>830</v>
      </c>
      <c r="O2" s="4">
        <v>913</v>
      </c>
    </row>
    <row r="3" spans="1:15" ht="14.25">
      <c r="A3">
        <v>2</v>
      </c>
      <c r="B3" t="s">
        <v>21</v>
      </c>
      <c r="C3" t="s">
        <v>57</v>
      </c>
      <c r="D3">
        <v>0</v>
      </c>
      <c r="E3">
        <v>0</v>
      </c>
      <c r="F3">
        <v>0</v>
      </c>
      <c r="G3">
        <v>203</v>
      </c>
      <c r="H3" s="4">
        <f>MAX(D3:G3)</f>
        <v>203</v>
      </c>
      <c r="I3" s="5">
        <v>257</v>
      </c>
      <c r="J3">
        <v>0</v>
      </c>
      <c r="K3">
        <v>0</v>
      </c>
      <c r="L3">
        <v>0</v>
      </c>
      <c r="M3">
        <v>691</v>
      </c>
      <c r="N3" s="4">
        <f>MAX(J3:M3)</f>
        <v>691</v>
      </c>
      <c r="O3" s="4">
        <v>809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Edgars31</dc:creator>
  <cp:keywords/>
  <dc:description/>
  <cp:lastModifiedBy>Edgars Runcis</cp:lastModifiedBy>
  <cp:lastPrinted>2022-04-13T18:36:22Z</cp:lastPrinted>
  <dcterms:created xsi:type="dcterms:W3CDTF">2015-12-11T12:31:55Z</dcterms:created>
  <dcterms:modified xsi:type="dcterms:W3CDTF">2024-05-28T13:10:55Z</dcterms:modified>
  <cp:category/>
  <cp:version/>
  <cp:contentType/>
  <cp:contentStatus/>
</cp:coreProperties>
</file>